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drustvene/Shared Documents/Zajednička mapa/2026/2. OŠ/NABAVA RADNIH BILJEŽNICA/MAJICE/"/>
    </mc:Choice>
  </mc:AlternateContent>
  <xr:revisionPtr revIDLastSave="43" documentId="8_{8FF1C55E-2E38-4445-A0AF-CFCBDB30CF02}" xr6:coauthVersionLast="47" xr6:coauthVersionMax="47" xr10:uidLastSave="{9826C7B7-0617-49DD-8330-E9FBF6FA63F8}"/>
  <bookViews>
    <workbookView xWindow="-120" yWindow="-120" windowWidth="29040" windowHeight="15840" xr2:uid="{EDA62049-88E3-47E4-ABD4-58E498872D49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7" i="1" l="1"/>
  <c r="J26" i="1"/>
  <c r="I26" i="1"/>
  <c r="H26" i="1"/>
  <c r="G26" i="1"/>
  <c r="F26" i="1"/>
  <c r="E26" i="1"/>
  <c r="D26" i="1"/>
  <c r="C26" i="1"/>
  <c r="K26" i="1" s="1"/>
  <c r="J25" i="1"/>
  <c r="I25" i="1"/>
  <c r="H25" i="1"/>
  <c r="G25" i="1"/>
  <c r="F25" i="1"/>
  <c r="E25" i="1"/>
  <c r="D25" i="1"/>
  <c r="C25" i="1"/>
  <c r="K25" i="1" s="1"/>
  <c r="J24" i="1"/>
  <c r="I24" i="1"/>
  <c r="H24" i="1"/>
  <c r="G24" i="1"/>
  <c r="F24" i="1"/>
  <c r="E24" i="1"/>
  <c r="D24" i="1"/>
  <c r="C24" i="1"/>
  <c r="K24" i="1" s="1"/>
  <c r="J23" i="1"/>
  <c r="I23" i="1"/>
  <c r="H23" i="1"/>
  <c r="G23" i="1"/>
  <c r="F23" i="1"/>
  <c r="E23" i="1"/>
  <c r="D23" i="1"/>
  <c r="C23" i="1"/>
  <c r="K23" i="1" s="1"/>
  <c r="J22" i="1"/>
  <c r="I22" i="1"/>
  <c r="H22" i="1"/>
  <c r="G22" i="1"/>
  <c r="F22" i="1"/>
  <c r="E22" i="1"/>
  <c r="D22" i="1"/>
  <c r="C22" i="1"/>
  <c r="K22" i="1" s="1"/>
  <c r="J21" i="1"/>
  <c r="I21" i="1"/>
  <c r="H21" i="1"/>
  <c r="G21" i="1"/>
  <c r="F21" i="1"/>
  <c r="E21" i="1"/>
  <c r="D21" i="1"/>
  <c r="C21" i="1"/>
  <c r="K21" i="1" s="1"/>
  <c r="K20" i="1"/>
  <c r="J19" i="1"/>
  <c r="I19" i="1"/>
  <c r="H19" i="1"/>
  <c r="G19" i="1"/>
  <c r="F19" i="1"/>
  <c r="E19" i="1"/>
  <c r="D19" i="1"/>
  <c r="C19" i="1"/>
  <c r="K19" i="1" s="1"/>
  <c r="J18" i="1"/>
  <c r="I18" i="1"/>
  <c r="H18" i="1"/>
  <c r="G18" i="1"/>
  <c r="F18" i="1"/>
  <c r="E18" i="1"/>
  <c r="D18" i="1"/>
  <c r="C18" i="1"/>
  <c r="K18" i="1" s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  <c r="K16" i="1" s="1"/>
  <c r="J15" i="1"/>
  <c r="I15" i="1"/>
  <c r="H15" i="1"/>
  <c r="G15" i="1"/>
  <c r="F15" i="1"/>
  <c r="E15" i="1"/>
  <c r="D15" i="1"/>
  <c r="C15" i="1"/>
  <c r="K15" i="1" s="1"/>
  <c r="J14" i="1"/>
  <c r="I14" i="1"/>
  <c r="H14" i="1"/>
  <c r="G14" i="1"/>
  <c r="F14" i="1"/>
  <c r="E14" i="1"/>
  <c r="D14" i="1"/>
  <c r="C14" i="1"/>
  <c r="K14" i="1" s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K11" i="1" s="1"/>
  <c r="J10" i="1"/>
  <c r="I10" i="1"/>
  <c r="H10" i="1"/>
  <c r="G10" i="1"/>
  <c r="F10" i="1"/>
  <c r="E10" i="1"/>
  <c r="D10" i="1"/>
  <c r="C10" i="1"/>
  <c r="K10" i="1" s="1"/>
  <c r="J9" i="1"/>
  <c r="I9" i="1"/>
  <c r="H9" i="1"/>
  <c r="G9" i="1"/>
  <c r="F9" i="1"/>
  <c r="E9" i="1"/>
  <c r="D9" i="1"/>
  <c r="C9" i="1"/>
  <c r="K9" i="1" s="1"/>
  <c r="J8" i="1"/>
  <c r="I8" i="1"/>
  <c r="H8" i="1"/>
  <c r="G8" i="1"/>
  <c r="F8" i="1"/>
  <c r="E8" i="1"/>
  <c r="D8" i="1"/>
  <c r="C8" i="1"/>
  <c r="K8" i="1" s="1"/>
  <c r="J7" i="1"/>
  <c r="I7" i="1"/>
  <c r="H7" i="1"/>
  <c r="G7" i="1"/>
  <c r="F7" i="1"/>
  <c r="E7" i="1"/>
  <c r="D7" i="1"/>
  <c r="C7" i="1"/>
  <c r="K7" i="1" s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K5" i="1" s="1"/>
  <c r="J4" i="1"/>
  <c r="J28" i="1" s="1"/>
  <c r="O11" i="1" s="1"/>
  <c r="I4" i="1"/>
  <c r="I28" i="1" s="1"/>
  <c r="O10" i="1" s="1"/>
  <c r="H4" i="1"/>
  <c r="H28" i="1" s="1"/>
  <c r="O9" i="1" s="1"/>
  <c r="G4" i="1"/>
  <c r="G28" i="1" s="1"/>
  <c r="O8" i="1" s="1"/>
  <c r="F4" i="1"/>
  <c r="E4" i="1"/>
  <c r="D4" i="1"/>
  <c r="C4" i="1"/>
  <c r="F28" i="1" l="1"/>
  <c r="O7" i="1" s="1"/>
  <c r="E28" i="1"/>
  <c r="O6" i="1" s="1"/>
  <c r="D28" i="1"/>
  <c r="O5" i="1" s="1"/>
  <c r="K6" i="1"/>
  <c r="K13" i="1"/>
  <c r="K12" i="1"/>
  <c r="K17" i="1"/>
  <c r="K4" i="1"/>
  <c r="C28" i="1"/>
  <c r="O4" i="1" s="1"/>
  <c r="O12" i="1" s="1"/>
  <c r="K28" i="1" l="1"/>
</calcChain>
</file>

<file path=xl/sharedStrings.xml><?xml version="1.0" encoding="utf-8"?>
<sst xmlns="http://schemas.openxmlformats.org/spreadsheetml/2006/main" count="86" uniqueCount="80">
  <si>
    <t>ADRESA</t>
  </si>
  <si>
    <t>VELIČINE MAJICA</t>
  </si>
  <si>
    <t>UKUPNO</t>
  </si>
  <si>
    <t>DJEČJE VELIČINE</t>
  </si>
  <si>
    <t>VELIČINE ZA ODRASLE</t>
  </si>
  <si>
    <t>Veličina majice</t>
  </si>
  <si>
    <t>Količina</t>
  </si>
  <si>
    <t>M (116/5-6)</t>
  </si>
  <si>
    <t>L (128/7-8)</t>
  </si>
  <si>
    <t xml:space="preserve">XL (140/ 9-10) </t>
  </si>
  <si>
    <t>2XL (11-12)</t>
  </si>
  <si>
    <t>S</t>
  </si>
  <si>
    <t>M</t>
  </si>
  <si>
    <t>L</t>
  </si>
  <si>
    <t>XL</t>
  </si>
  <si>
    <t>OŠ SVETA ANA</t>
  </si>
  <si>
    <t>Svete Ane 2, Osijek</t>
  </si>
  <si>
    <t>OŠ VLADIMIR BECIĆ</t>
  </si>
  <si>
    <t>Vijenac A. Cesarca 36</t>
  </si>
  <si>
    <t>OŠ F. KREŽMA</t>
  </si>
  <si>
    <t>Školska 3</t>
  </si>
  <si>
    <t>XL (140/ 9-10)</t>
  </si>
  <si>
    <t>OŠ VIJENAC</t>
  </si>
  <si>
    <t>Vijenac I. Meštrovića 36</t>
  </si>
  <si>
    <t>OŠ J. TRUHELKA</t>
  </si>
  <si>
    <t>Crkvena 23</t>
  </si>
  <si>
    <t>OŠ LJ. GAJ</t>
  </si>
  <si>
    <t>Krstova 99</t>
  </si>
  <si>
    <t xml:space="preserve">M  </t>
  </si>
  <si>
    <t>OŠ SARVAŠ</t>
  </si>
  <si>
    <t>Osječka 51, Sarvaš</t>
  </si>
  <si>
    <t xml:space="preserve">L    </t>
  </si>
  <si>
    <t>OŠ TIN UJEVIĆ</t>
  </si>
  <si>
    <t>Opatijska bb</t>
  </si>
  <si>
    <t xml:space="preserve">XL    </t>
  </si>
  <si>
    <t>OŠ GRIGOR VITEZ</t>
  </si>
  <si>
    <t>Korčulanska 1</t>
  </si>
  <si>
    <t>OŠ A. ŠENOA</t>
  </si>
  <si>
    <t>Drinska 14</t>
  </si>
  <si>
    <t>OŠ D. CESARIĆ</t>
  </si>
  <si>
    <t>Neretvanska 10</t>
  </si>
  <si>
    <t>OŠ I. FILIPOVIĆA</t>
  </si>
  <si>
    <t>Kalnička 48</t>
  </si>
  <si>
    <t>OŠ RETFALA</t>
  </si>
  <si>
    <t>Kapelska 51/a</t>
  </si>
  <si>
    <t>OŠ VIŠNJEVAC</t>
  </si>
  <si>
    <t>Crni put 41</t>
  </si>
  <si>
    <t>OŠ JOSIPOVAC</t>
  </si>
  <si>
    <t>Osječka 77/a</t>
  </si>
  <si>
    <t>OŠ TENJA</t>
  </si>
  <si>
    <t>Svete Ane 2</t>
  </si>
  <si>
    <t>OŠ SILAŠ</t>
  </si>
  <si>
    <t>Borisa Kidriča bb, Silaš</t>
  </si>
  <si>
    <t>Komentar škole: sve su majice njih 11 upisane u tablicu OŠ Tenja</t>
  </si>
  <si>
    <t>CENTAR IVAN ŠTARK</t>
  </si>
  <si>
    <t>Drinska 12b</t>
  </si>
  <si>
    <t>OŠ CVJETNO</t>
  </si>
  <si>
    <t>Zelena ulica 1</t>
  </si>
  <si>
    <t>OŠ FKF</t>
  </si>
  <si>
    <t>Frankopanska 64</t>
  </si>
  <si>
    <t>OŠ MLADOST</t>
  </si>
  <si>
    <t>Sjenjak 7</t>
  </si>
  <si>
    <t>OŠ A. MIHANOVIĆ</t>
  </si>
  <si>
    <t>Ivana Gundulića 5a</t>
  </si>
  <si>
    <t>PKC MAĐARI</t>
  </si>
  <si>
    <t>Drinska 12a</t>
  </si>
  <si>
    <t>Istarska 1d</t>
  </si>
  <si>
    <t>OSNOVNA ŠKOLA</t>
  </si>
  <si>
    <t>CERTIFIKAT:</t>
  </si>
  <si>
    <t>OEKO - TEX</t>
  </si>
  <si>
    <t>TISAK NA MAJICE:</t>
  </si>
  <si>
    <t>Prednja strana - sitotisak 2 boje dimenzije cca 74x80 mm</t>
  </si>
  <si>
    <t>Stražnja strana - sitotisak 3 boje, dimenzije tiska cca 260x240 mm.</t>
  </si>
  <si>
    <t>Grad Osijek će dostaviti vizual ponuđaču koji zadovolji uvjete.</t>
  </si>
  <si>
    <t xml:space="preserve">U OSNOVNE ŠKOLE NA PODRUČJU GRADA OSIJEKA SUKLADNO KOLIČINAMA IZ TROŠKOVNIKA. </t>
  </si>
  <si>
    <t xml:space="preserve">GRAD OSIJEK </t>
  </si>
  <si>
    <t>MJESTO DOSTAVE:</t>
  </si>
  <si>
    <t>ROK DOSTAVE:</t>
  </si>
  <si>
    <t>31.8.2026.</t>
  </si>
  <si>
    <r>
      <t xml:space="preserve">Bijela pamučna majica </t>
    </r>
    <r>
      <rPr>
        <b/>
        <sz val="12"/>
        <color theme="1"/>
        <rFont val="Aptos Narrow"/>
        <family val="2"/>
        <scheme val="minor"/>
      </rPr>
      <t>(150,0 g/m2), 100% pamuk.</t>
    </r>
    <r>
      <rPr>
        <sz val="12"/>
        <color theme="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</si>
</sst>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charset val="238"/>
      <scheme val="minor"/>
    </font>
    <font>
      <b/>
      <sz val="11"/>
      <color theme="3" tint="0.249977111117893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  <font>
      <sz val="11"/>
      <color rgb="FF242424"/>
      <name val="Aptos Narrow"/>
      <family val="2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Calibri"/>
      <family val="2"/>
      <charset val="238"/>
    </font>
    <font>
      <sz val="12"/>
      <color theme="1"/>
      <name val="Aptos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2" borderId="0" xfId="0" applyFont="1" applyFill="1"/>
    <xf numFmtId="0" fontId="0" fillId="0" borderId="6" xfId="0" applyBorder="1"/>
    <xf numFmtId="0" fontId="5" fillId="0" borderId="6" xfId="0" applyFont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6" fillId="0" borderId="2" xfId="0" applyFont="1" applyBorder="1"/>
    <xf numFmtId="0" fontId="0" fillId="0" borderId="2" xfId="0" applyBorder="1"/>
    <xf numFmtId="0" fontId="7" fillId="0" borderId="6" xfId="0" applyFont="1" applyBorder="1" applyAlignment="1">
      <alignment horizontal="center"/>
    </xf>
    <xf numFmtId="0" fontId="1" fillId="2" borderId="2" xfId="0" applyFont="1" applyFill="1" applyBorder="1"/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3" fontId="0" fillId="0" borderId="0" xfId="0" applyNumberFormat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1" fillId="0" borderId="0" xfId="0" applyFont="1"/>
    <xf numFmtId="0" fontId="11" fillId="0" borderId="0" xfId="0" applyFont="1" applyAlignment="1">
      <alignment horizontal="left" vertical="center" indent="1"/>
    </xf>
    <xf numFmtId="0" fontId="13" fillId="2" borderId="0" xfId="0" applyFon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uopeu.sharepoint.com/sites/drustvene/Shared%20Documents/Zajedni&#269;ka%20mapa/2026/2.%20O&#352;/NABAVA%20RADNIH%20BILJE&#381;NICA/MAJICE/Majice%202026%20_Kona&#269;no.xlsx" TargetMode="External"/><Relationship Id="rId1" Type="http://schemas.openxmlformats.org/officeDocument/2006/relationships/externalLinkPath" Target="Majice%202026%20_Kona&#269;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Š SVETE ANE"/>
      <sheetName val="OŠ A. ŠENOA"/>
      <sheetName val="OŠ V. BECIĆ"/>
      <sheetName val="OŠ F. KREŽME"/>
      <sheetName val="OŠ VIJENAC"/>
      <sheetName val="OŠ J. TRUHELKE"/>
      <sheetName val="OŠ LJUDEVIT GAJ"/>
      <sheetName val="OŠ SARVAŠ"/>
      <sheetName val="OŠ TIN UJEVIĆ"/>
      <sheetName val="OŠ GRIGOR VITEZ"/>
      <sheetName val="OŠ DOBRIŠA CESARIĆ"/>
      <sheetName val="OŠ I. FILIPOVIĆA"/>
      <sheetName val="OŠ RETFALA"/>
      <sheetName val="OŠ VIŠNJEVAC"/>
      <sheetName val="OŠ JOSIPOVAC"/>
      <sheetName val="OŠ TENJA"/>
      <sheetName val="OŠ SILAŠ"/>
      <sheetName val="COO I. ŠTARK"/>
      <sheetName val="OŠ CVJETNO"/>
      <sheetName val="OŠ FKF"/>
      <sheetName val="OŠ MLADOST"/>
      <sheetName val="OŠ A. MIHANOVIĆ"/>
      <sheetName val="PKC MAĐARI"/>
      <sheetName val="Majice2026_SVI"/>
      <sheetName val="MAJICE po veličinama"/>
      <sheetName val="Tablica uz narudžbenicu"/>
    </sheetNames>
    <sheetDataSet>
      <sheetData sheetId="0">
        <row r="14">
          <cell r="B14">
            <v>3</v>
          </cell>
          <cell r="C14">
            <v>55</v>
          </cell>
          <cell r="D14">
            <v>37</v>
          </cell>
          <cell r="E14">
            <v>52</v>
          </cell>
          <cell r="F14">
            <v>113</v>
          </cell>
          <cell r="G14">
            <v>44</v>
          </cell>
          <cell r="H14">
            <v>9</v>
          </cell>
          <cell r="I14">
            <v>4</v>
          </cell>
        </row>
      </sheetData>
      <sheetData sheetId="1">
        <row r="14">
          <cell r="B14">
            <v>0</v>
          </cell>
          <cell r="C14">
            <v>14</v>
          </cell>
          <cell r="D14">
            <v>41</v>
          </cell>
          <cell r="E14">
            <v>43</v>
          </cell>
          <cell r="F14">
            <v>64</v>
          </cell>
          <cell r="G14">
            <v>19</v>
          </cell>
          <cell r="H14">
            <v>11</v>
          </cell>
          <cell r="I14">
            <v>2</v>
          </cell>
        </row>
      </sheetData>
      <sheetData sheetId="2">
        <row r="14">
          <cell r="B14">
            <v>9</v>
          </cell>
          <cell r="C14">
            <v>61</v>
          </cell>
          <cell r="D14">
            <v>61</v>
          </cell>
          <cell r="E14">
            <v>58</v>
          </cell>
          <cell r="F14">
            <v>76</v>
          </cell>
          <cell r="G14">
            <v>21</v>
          </cell>
          <cell r="H14">
            <v>11</v>
          </cell>
          <cell r="I14">
            <v>4</v>
          </cell>
        </row>
      </sheetData>
      <sheetData sheetId="3">
        <row r="14">
          <cell r="B14">
            <v>0</v>
          </cell>
          <cell r="C14">
            <v>41</v>
          </cell>
          <cell r="D14">
            <v>66</v>
          </cell>
          <cell r="E14">
            <v>53</v>
          </cell>
          <cell r="F14">
            <v>72</v>
          </cell>
          <cell r="G14">
            <v>26</v>
          </cell>
          <cell r="H14">
            <v>5</v>
          </cell>
          <cell r="I14">
            <v>3</v>
          </cell>
        </row>
      </sheetData>
      <sheetData sheetId="4">
        <row r="14">
          <cell r="B14">
            <v>0</v>
          </cell>
          <cell r="C14">
            <v>17</v>
          </cell>
          <cell r="D14">
            <v>58</v>
          </cell>
          <cell r="E14">
            <v>48</v>
          </cell>
          <cell r="F14">
            <v>32</v>
          </cell>
          <cell r="G14">
            <v>22</v>
          </cell>
          <cell r="H14">
            <v>18</v>
          </cell>
          <cell r="I14">
            <v>0</v>
          </cell>
        </row>
      </sheetData>
      <sheetData sheetId="5">
        <row r="14">
          <cell r="B14">
            <v>0</v>
          </cell>
          <cell r="C14">
            <v>94</v>
          </cell>
          <cell r="D14">
            <v>91</v>
          </cell>
          <cell r="E14">
            <v>73</v>
          </cell>
          <cell r="F14">
            <v>100</v>
          </cell>
          <cell r="G14">
            <v>66</v>
          </cell>
          <cell r="H14">
            <v>7</v>
          </cell>
          <cell r="I14">
            <v>0</v>
          </cell>
        </row>
      </sheetData>
      <sheetData sheetId="6">
        <row r="14">
          <cell r="B14">
            <v>0</v>
          </cell>
          <cell r="C14">
            <v>60</v>
          </cell>
          <cell r="D14">
            <v>35</v>
          </cell>
          <cell r="E14">
            <v>50</v>
          </cell>
          <cell r="F14">
            <v>54</v>
          </cell>
          <cell r="G14">
            <v>35</v>
          </cell>
          <cell r="H14">
            <v>7</v>
          </cell>
          <cell r="I14">
            <v>4</v>
          </cell>
        </row>
      </sheetData>
      <sheetData sheetId="7">
        <row r="14">
          <cell r="B14">
            <v>28</v>
          </cell>
          <cell r="C14">
            <v>13</v>
          </cell>
          <cell r="D14">
            <v>12</v>
          </cell>
          <cell r="E14">
            <v>4</v>
          </cell>
          <cell r="F14">
            <v>0</v>
          </cell>
          <cell r="G14">
            <v>42</v>
          </cell>
          <cell r="H14">
            <v>13</v>
          </cell>
          <cell r="I14">
            <v>2</v>
          </cell>
        </row>
      </sheetData>
      <sheetData sheetId="8">
        <row r="14">
          <cell r="B14">
            <v>1</v>
          </cell>
          <cell r="C14">
            <v>59</v>
          </cell>
          <cell r="D14">
            <v>40</v>
          </cell>
          <cell r="E14">
            <v>41</v>
          </cell>
          <cell r="F14">
            <v>82</v>
          </cell>
          <cell r="G14">
            <v>55</v>
          </cell>
          <cell r="H14">
            <v>16</v>
          </cell>
          <cell r="I14">
            <v>8</v>
          </cell>
        </row>
      </sheetData>
      <sheetData sheetId="9">
        <row r="14">
          <cell r="B14">
            <v>6</v>
          </cell>
          <cell r="C14">
            <v>53</v>
          </cell>
          <cell r="D14">
            <v>70</v>
          </cell>
          <cell r="E14">
            <v>83</v>
          </cell>
          <cell r="F14">
            <v>74</v>
          </cell>
          <cell r="G14">
            <v>37</v>
          </cell>
          <cell r="H14">
            <v>5</v>
          </cell>
          <cell r="I14">
            <v>5</v>
          </cell>
        </row>
      </sheetData>
      <sheetData sheetId="10">
        <row r="14">
          <cell r="B14">
            <v>2</v>
          </cell>
          <cell r="C14">
            <v>52</v>
          </cell>
          <cell r="D14">
            <v>53</v>
          </cell>
          <cell r="E14">
            <v>90</v>
          </cell>
          <cell r="F14">
            <v>64</v>
          </cell>
          <cell r="G14">
            <v>35</v>
          </cell>
          <cell r="H14">
            <v>15</v>
          </cell>
          <cell r="I14">
            <v>2</v>
          </cell>
        </row>
      </sheetData>
      <sheetData sheetId="11">
        <row r="14">
          <cell r="B14">
            <v>0</v>
          </cell>
          <cell r="C14">
            <v>125</v>
          </cell>
          <cell r="D14">
            <v>101</v>
          </cell>
          <cell r="E14">
            <v>93</v>
          </cell>
          <cell r="F14">
            <v>139</v>
          </cell>
          <cell r="G14">
            <v>44</v>
          </cell>
          <cell r="H14">
            <v>16</v>
          </cell>
          <cell r="I14">
            <v>4</v>
          </cell>
        </row>
      </sheetData>
      <sheetData sheetId="12">
        <row r="14">
          <cell r="B14">
            <v>11</v>
          </cell>
          <cell r="C14">
            <v>112</v>
          </cell>
          <cell r="D14">
            <v>96</v>
          </cell>
          <cell r="E14">
            <v>100</v>
          </cell>
          <cell r="F14">
            <v>123</v>
          </cell>
          <cell r="G14">
            <v>52</v>
          </cell>
          <cell r="H14">
            <v>16</v>
          </cell>
          <cell r="I14">
            <v>8</v>
          </cell>
        </row>
      </sheetData>
      <sheetData sheetId="13">
        <row r="14">
          <cell r="B14">
            <v>16</v>
          </cell>
          <cell r="C14">
            <v>53</v>
          </cell>
          <cell r="D14">
            <v>130</v>
          </cell>
          <cell r="E14">
            <v>111</v>
          </cell>
          <cell r="F14">
            <v>102</v>
          </cell>
          <cell r="G14">
            <v>80</v>
          </cell>
          <cell r="H14">
            <v>19</v>
          </cell>
          <cell r="I14">
            <v>5</v>
          </cell>
        </row>
      </sheetData>
      <sheetData sheetId="14">
        <row r="14">
          <cell r="B14">
            <v>8</v>
          </cell>
          <cell r="C14">
            <v>33</v>
          </cell>
          <cell r="D14">
            <v>42</v>
          </cell>
          <cell r="E14">
            <v>73</v>
          </cell>
          <cell r="F14">
            <v>45</v>
          </cell>
          <cell r="G14">
            <v>15</v>
          </cell>
          <cell r="H14">
            <v>7</v>
          </cell>
          <cell r="I14">
            <v>4</v>
          </cell>
        </row>
      </sheetData>
      <sheetData sheetId="15">
        <row r="14">
          <cell r="B14">
            <v>70</v>
          </cell>
          <cell r="C14">
            <v>35</v>
          </cell>
          <cell r="D14">
            <v>108</v>
          </cell>
          <cell r="E14">
            <v>21</v>
          </cell>
          <cell r="F14">
            <v>83</v>
          </cell>
          <cell r="G14">
            <v>149</v>
          </cell>
          <cell r="H14">
            <v>34</v>
          </cell>
          <cell r="I14">
            <v>5</v>
          </cell>
        </row>
      </sheetData>
      <sheetData sheetId="16" refreshError="1"/>
      <sheetData sheetId="17">
        <row r="14">
          <cell r="B14">
            <v>13</v>
          </cell>
          <cell r="C14">
            <v>19</v>
          </cell>
          <cell r="D14">
            <v>20</v>
          </cell>
          <cell r="E14">
            <v>15</v>
          </cell>
          <cell r="F14">
            <v>39</v>
          </cell>
          <cell r="G14">
            <v>29</v>
          </cell>
          <cell r="H14">
            <v>19</v>
          </cell>
          <cell r="I14">
            <v>25</v>
          </cell>
        </row>
      </sheetData>
      <sheetData sheetId="18">
        <row r="14">
          <cell r="B14">
            <v>0</v>
          </cell>
          <cell r="C14">
            <v>58</v>
          </cell>
          <cell r="D14">
            <v>65</v>
          </cell>
          <cell r="E14">
            <v>59</v>
          </cell>
          <cell r="F14">
            <v>61</v>
          </cell>
          <cell r="G14">
            <v>30</v>
          </cell>
          <cell r="H14">
            <v>3</v>
          </cell>
          <cell r="I14">
            <v>2</v>
          </cell>
        </row>
      </sheetData>
      <sheetData sheetId="19">
        <row r="14">
          <cell r="B14">
            <v>0</v>
          </cell>
          <cell r="C14">
            <v>134</v>
          </cell>
          <cell r="D14">
            <v>62</v>
          </cell>
          <cell r="E14">
            <v>10</v>
          </cell>
          <cell r="F14">
            <v>97</v>
          </cell>
          <cell r="G14">
            <v>137</v>
          </cell>
          <cell r="H14">
            <v>13</v>
          </cell>
          <cell r="I14">
            <v>3</v>
          </cell>
        </row>
      </sheetData>
      <sheetData sheetId="20">
        <row r="14">
          <cell r="B14">
            <v>31</v>
          </cell>
          <cell r="C14">
            <v>60</v>
          </cell>
          <cell r="D14">
            <v>103</v>
          </cell>
          <cell r="E14">
            <v>69</v>
          </cell>
          <cell r="F14">
            <v>118</v>
          </cell>
          <cell r="G14">
            <v>69</v>
          </cell>
          <cell r="H14">
            <v>15</v>
          </cell>
          <cell r="I14">
            <v>10</v>
          </cell>
        </row>
      </sheetData>
      <sheetData sheetId="21">
        <row r="14">
          <cell r="B14">
            <v>46</v>
          </cell>
          <cell r="C14">
            <v>20</v>
          </cell>
          <cell r="D14">
            <v>67</v>
          </cell>
          <cell r="E14">
            <v>81</v>
          </cell>
          <cell r="F14">
            <v>58</v>
          </cell>
          <cell r="G14">
            <v>47</v>
          </cell>
          <cell r="H14">
            <v>9</v>
          </cell>
          <cell r="I14">
            <v>7</v>
          </cell>
        </row>
      </sheetData>
      <sheetData sheetId="22">
        <row r="14">
          <cell r="B14">
            <v>15</v>
          </cell>
          <cell r="C14">
            <v>0</v>
          </cell>
          <cell r="D14">
            <v>14</v>
          </cell>
          <cell r="E14">
            <v>16</v>
          </cell>
          <cell r="F14">
            <v>13</v>
          </cell>
          <cell r="G14">
            <v>8</v>
          </cell>
          <cell r="H14">
            <v>2</v>
          </cell>
          <cell r="I14">
            <v>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65AC-C0F4-4BDF-A8CC-3F14F9DC0CB6}">
  <dimension ref="A1:O43"/>
  <sheetViews>
    <sheetView tabSelected="1" topLeftCell="A5" zoomScale="85" zoomScaleNormal="85" workbookViewId="0">
      <selection activeCell="H40" sqref="H40"/>
    </sheetView>
  </sheetViews>
  <sheetFormatPr defaultRowHeight="15" x14ac:dyDescent="0.25"/>
  <cols>
    <col min="1" max="1" width="21" customWidth="1"/>
    <col min="2" max="2" width="25.7109375" customWidth="1"/>
    <col min="3" max="10" width="14.7109375" customWidth="1"/>
    <col min="11" max="11" width="16.42578125" customWidth="1"/>
    <col min="14" max="14" width="19.85546875" customWidth="1"/>
    <col min="15" max="15" width="17.28515625" customWidth="1"/>
  </cols>
  <sheetData>
    <row r="1" spans="1:15" x14ac:dyDescent="0.25">
      <c r="A1" s="19" t="s">
        <v>67</v>
      </c>
      <c r="B1" s="19" t="s">
        <v>0</v>
      </c>
      <c r="C1" s="1"/>
      <c r="D1" s="19" t="s">
        <v>1</v>
      </c>
      <c r="E1" s="19"/>
      <c r="F1" s="19"/>
      <c r="G1" s="19"/>
      <c r="H1" s="19"/>
      <c r="I1" s="19"/>
      <c r="J1" s="1"/>
      <c r="K1" s="19" t="s">
        <v>2</v>
      </c>
    </row>
    <row r="2" spans="1:15" x14ac:dyDescent="0.25">
      <c r="A2" s="19"/>
      <c r="B2" s="19"/>
      <c r="C2" s="1"/>
      <c r="D2" s="19" t="s">
        <v>3</v>
      </c>
      <c r="E2" s="19"/>
      <c r="F2" s="19"/>
      <c r="G2" s="20" t="s">
        <v>4</v>
      </c>
      <c r="H2" s="20"/>
      <c r="I2" s="20"/>
      <c r="J2" s="20"/>
      <c r="K2" s="19"/>
      <c r="N2" s="18" t="s">
        <v>5</v>
      </c>
      <c r="O2" s="18" t="s">
        <v>6</v>
      </c>
    </row>
    <row r="3" spans="1:15" x14ac:dyDescent="0.25">
      <c r="A3" s="19"/>
      <c r="B3" s="19"/>
      <c r="C3" s="2" t="s">
        <v>7</v>
      </c>
      <c r="D3" s="3" t="s">
        <v>8</v>
      </c>
      <c r="E3" s="3" t="s">
        <v>9</v>
      </c>
      <c r="F3" s="4" t="s">
        <v>10</v>
      </c>
      <c r="G3" s="5" t="s">
        <v>11</v>
      </c>
      <c r="H3" s="3" t="s">
        <v>12</v>
      </c>
      <c r="I3" s="3" t="s">
        <v>13</v>
      </c>
      <c r="J3" s="4" t="s">
        <v>14</v>
      </c>
      <c r="K3" s="19"/>
      <c r="N3" s="18"/>
      <c r="O3" s="18"/>
    </row>
    <row r="4" spans="1:15" x14ac:dyDescent="0.25">
      <c r="A4" s="6" t="s">
        <v>15</v>
      </c>
      <c r="B4" s="7" t="s">
        <v>16</v>
      </c>
      <c r="C4" s="7">
        <f>'[1]OŠ SVETE ANE'!B14</f>
        <v>3</v>
      </c>
      <c r="D4" s="8">
        <f>'[1]OŠ SVETE ANE'!C14</f>
        <v>55</v>
      </c>
      <c r="E4" s="8">
        <f>'[1]OŠ SVETE ANE'!D14</f>
        <v>37</v>
      </c>
      <c r="F4" s="8">
        <f>'[1]OŠ SVETE ANE'!E14</f>
        <v>52</v>
      </c>
      <c r="G4" s="8">
        <f>'[1]OŠ SVETE ANE'!F14</f>
        <v>113</v>
      </c>
      <c r="H4" s="8">
        <f>'[1]OŠ SVETE ANE'!G14</f>
        <v>44</v>
      </c>
      <c r="I4" s="8">
        <f>'[1]OŠ SVETE ANE'!H14</f>
        <v>9</v>
      </c>
      <c r="J4" s="8">
        <f>'[1]OŠ SVETE ANE'!I14</f>
        <v>4</v>
      </c>
      <c r="K4" s="9">
        <f>SUM(C4:J4)</f>
        <v>317</v>
      </c>
      <c r="N4" s="10" t="s">
        <v>7</v>
      </c>
      <c r="O4" s="11">
        <f>C28</f>
        <v>262</v>
      </c>
    </row>
    <row r="5" spans="1:15" x14ac:dyDescent="0.25">
      <c r="A5" s="6" t="s">
        <v>17</v>
      </c>
      <c r="B5" s="7" t="s">
        <v>18</v>
      </c>
      <c r="C5" s="7">
        <f>'[1]OŠ V. BECIĆ'!B14</f>
        <v>9</v>
      </c>
      <c r="D5" s="12">
        <f>'[1]OŠ V. BECIĆ'!C14</f>
        <v>61</v>
      </c>
      <c r="E5" s="12">
        <f>'[1]OŠ V. BECIĆ'!D14</f>
        <v>61</v>
      </c>
      <c r="F5" s="12">
        <f>'[1]OŠ V. BECIĆ'!E14</f>
        <v>58</v>
      </c>
      <c r="G5" s="12">
        <f>'[1]OŠ V. BECIĆ'!F14</f>
        <v>76</v>
      </c>
      <c r="H5" s="12">
        <f>'[1]OŠ V. BECIĆ'!G14</f>
        <v>21</v>
      </c>
      <c r="I5" s="12">
        <f>'[1]OŠ V. BECIĆ'!H14</f>
        <v>11</v>
      </c>
      <c r="J5" s="12">
        <f>'[1]OŠ V. BECIĆ'!I14</f>
        <v>4</v>
      </c>
      <c r="K5" s="9">
        <f t="shared" ref="K5:K26" si="0">SUM(C5:J5)</f>
        <v>301</v>
      </c>
      <c r="N5" s="10" t="s">
        <v>8</v>
      </c>
      <c r="O5" s="11">
        <f>D28</f>
        <v>1171</v>
      </c>
    </row>
    <row r="6" spans="1:15" x14ac:dyDescent="0.25">
      <c r="A6" s="6" t="s">
        <v>19</v>
      </c>
      <c r="B6" s="7" t="s">
        <v>20</v>
      </c>
      <c r="C6" s="7">
        <f>'[1]OŠ F. KREŽME'!B14</f>
        <v>0</v>
      </c>
      <c r="D6" s="12">
        <f>'[1]OŠ F. KREŽME'!C14</f>
        <v>41</v>
      </c>
      <c r="E6" s="12">
        <f>'[1]OŠ F. KREŽME'!D14</f>
        <v>66</v>
      </c>
      <c r="F6" s="12">
        <f>'[1]OŠ F. KREŽME'!E14</f>
        <v>53</v>
      </c>
      <c r="G6" s="12">
        <f>'[1]OŠ F. KREŽME'!F14</f>
        <v>72</v>
      </c>
      <c r="H6" s="12">
        <f>'[1]OŠ F. KREŽME'!G14</f>
        <v>26</v>
      </c>
      <c r="I6" s="12">
        <f>'[1]OŠ F. KREŽME'!H14</f>
        <v>5</v>
      </c>
      <c r="J6" s="12">
        <f>'[1]OŠ F. KREŽME'!I14</f>
        <v>3</v>
      </c>
      <c r="K6" s="9">
        <f t="shared" si="0"/>
        <v>266</v>
      </c>
      <c r="N6" s="10" t="s">
        <v>21</v>
      </c>
      <c r="O6" s="11">
        <f>E28</f>
        <v>1375</v>
      </c>
    </row>
    <row r="7" spans="1:15" x14ac:dyDescent="0.25">
      <c r="A7" s="6" t="s">
        <v>22</v>
      </c>
      <c r="B7" s="7" t="s">
        <v>23</v>
      </c>
      <c r="C7" s="7">
        <f>'[1]OŠ VIJENAC'!B14</f>
        <v>0</v>
      </c>
      <c r="D7" s="12">
        <f>'[1]OŠ VIJENAC'!C14</f>
        <v>17</v>
      </c>
      <c r="E7" s="12">
        <f>'[1]OŠ VIJENAC'!D14</f>
        <v>58</v>
      </c>
      <c r="F7" s="12">
        <f>'[1]OŠ VIJENAC'!E14</f>
        <v>48</v>
      </c>
      <c r="G7" s="12">
        <f>'[1]OŠ VIJENAC'!F14</f>
        <v>32</v>
      </c>
      <c r="H7" s="12">
        <f>'[1]OŠ VIJENAC'!G14</f>
        <v>22</v>
      </c>
      <c r="I7" s="12">
        <f>'[1]OŠ VIJENAC'!H14</f>
        <v>18</v>
      </c>
      <c r="J7" s="12">
        <f>'[1]OŠ VIJENAC'!I14</f>
        <v>0</v>
      </c>
      <c r="K7" s="9">
        <f t="shared" si="0"/>
        <v>195</v>
      </c>
      <c r="N7" s="10" t="s">
        <v>10</v>
      </c>
      <c r="O7" s="11">
        <f>F28</f>
        <v>1246</v>
      </c>
    </row>
    <row r="8" spans="1:15" x14ac:dyDescent="0.25">
      <c r="A8" s="6" t="s">
        <v>24</v>
      </c>
      <c r="B8" s="7" t="s">
        <v>25</v>
      </c>
      <c r="C8" s="7">
        <f>'[1]OŠ J. TRUHELKE'!B14</f>
        <v>0</v>
      </c>
      <c r="D8" s="12">
        <f>'[1]OŠ J. TRUHELKE'!C14</f>
        <v>94</v>
      </c>
      <c r="E8" s="12">
        <f>'[1]OŠ J. TRUHELKE'!D14</f>
        <v>91</v>
      </c>
      <c r="F8" s="12">
        <f>'[1]OŠ J. TRUHELKE'!E14</f>
        <v>73</v>
      </c>
      <c r="G8" s="12">
        <f>'[1]OŠ J. TRUHELKE'!F14</f>
        <v>100</v>
      </c>
      <c r="H8" s="12">
        <f>'[1]OŠ J. TRUHELKE'!G14</f>
        <v>66</v>
      </c>
      <c r="I8" s="12">
        <f>'[1]OŠ J. TRUHELKE'!H14</f>
        <v>7</v>
      </c>
      <c r="J8" s="12">
        <f>'[1]OŠ J. TRUHELKE'!I14</f>
        <v>0</v>
      </c>
      <c r="K8" s="9">
        <f t="shared" si="0"/>
        <v>431</v>
      </c>
      <c r="N8" s="11" t="s">
        <v>11</v>
      </c>
      <c r="O8" s="11">
        <f>G28</f>
        <v>1614</v>
      </c>
    </row>
    <row r="9" spans="1:15" x14ac:dyDescent="0.25">
      <c r="A9" s="6" t="s">
        <v>26</v>
      </c>
      <c r="B9" s="7" t="s">
        <v>27</v>
      </c>
      <c r="C9" s="7">
        <f>'[1]OŠ LJUDEVIT GAJ'!B14</f>
        <v>0</v>
      </c>
      <c r="D9" s="12">
        <f>'[1]OŠ LJUDEVIT GAJ'!C14</f>
        <v>60</v>
      </c>
      <c r="E9" s="12">
        <f>'[1]OŠ LJUDEVIT GAJ'!D14</f>
        <v>35</v>
      </c>
      <c r="F9" s="12">
        <f>'[1]OŠ LJUDEVIT GAJ'!E14</f>
        <v>50</v>
      </c>
      <c r="G9" s="12">
        <f>'[1]OŠ LJUDEVIT GAJ'!F14</f>
        <v>54</v>
      </c>
      <c r="H9" s="12">
        <f>'[1]OŠ LJUDEVIT GAJ'!G14</f>
        <v>35</v>
      </c>
      <c r="I9" s="12">
        <f>'[1]OŠ LJUDEVIT GAJ'!H14</f>
        <v>7</v>
      </c>
      <c r="J9" s="12">
        <f>'[1]OŠ LJUDEVIT GAJ'!I14</f>
        <v>4</v>
      </c>
      <c r="K9" s="9">
        <f t="shared" si="0"/>
        <v>245</v>
      </c>
      <c r="N9" s="11" t="s">
        <v>28</v>
      </c>
      <c r="O9" s="11">
        <f>H28</f>
        <v>1066</v>
      </c>
    </row>
    <row r="10" spans="1:15" x14ac:dyDescent="0.25">
      <c r="A10" s="6" t="s">
        <v>29</v>
      </c>
      <c r="B10" s="7" t="s">
        <v>30</v>
      </c>
      <c r="C10" s="7">
        <f>'[1]OŠ SARVAŠ'!B14</f>
        <v>28</v>
      </c>
      <c r="D10" s="8">
        <f>'[1]OŠ SARVAŠ'!C14</f>
        <v>13</v>
      </c>
      <c r="E10" s="8">
        <f>'[1]OŠ SARVAŠ'!D14</f>
        <v>12</v>
      </c>
      <c r="F10" s="8">
        <f>'[1]OŠ SARVAŠ'!E14</f>
        <v>4</v>
      </c>
      <c r="G10" s="8">
        <f>'[1]OŠ SARVAŠ'!F14</f>
        <v>0</v>
      </c>
      <c r="H10" s="8">
        <f>'[1]OŠ SARVAŠ'!G14</f>
        <v>42</v>
      </c>
      <c r="I10" s="8">
        <f>'[1]OŠ SARVAŠ'!H14</f>
        <v>13</v>
      </c>
      <c r="J10" s="8">
        <f>'[1]OŠ SARVAŠ'!I14</f>
        <v>2</v>
      </c>
      <c r="K10" s="9">
        <f t="shared" si="0"/>
        <v>114</v>
      </c>
      <c r="N10" s="11" t="s">
        <v>31</v>
      </c>
      <c r="O10" s="11">
        <f>I28</f>
        <v>274</v>
      </c>
    </row>
    <row r="11" spans="1:15" x14ac:dyDescent="0.25">
      <c r="A11" s="6" t="s">
        <v>32</v>
      </c>
      <c r="B11" s="7" t="s">
        <v>33</v>
      </c>
      <c r="C11" s="7">
        <f>'[1]OŠ TIN UJEVIĆ'!B14</f>
        <v>1</v>
      </c>
      <c r="D11" s="12">
        <f>'[1]OŠ TIN UJEVIĆ'!C14</f>
        <v>59</v>
      </c>
      <c r="E11" s="12">
        <f>'[1]OŠ TIN UJEVIĆ'!D14</f>
        <v>40</v>
      </c>
      <c r="F11" s="12">
        <f>'[1]OŠ TIN UJEVIĆ'!E14</f>
        <v>41</v>
      </c>
      <c r="G11" s="12">
        <f>'[1]OŠ TIN UJEVIĆ'!F14</f>
        <v>82</v>
      </c>
      <c r="H11" s="12">
        <f>'[1]OŠ TIN UJEVIĆ'!G14</f>
        <v>55</v>
      </c>
      <c r="I11" s="12">
        <f>'[1]OŠ TIN UJEVIĆ'!H14</f>
        <v>16</v>
      </c>
      <c r="J11" s="12">
        <f>'[1]OŠ TIN UJEVIĆ'!I14</f>
        <v>8</v>
      </c>
      <c r="K11" s="9">
        <f t="shared" si="0"/>
        <v>302</v>
      </c>
      <c r="N11" s="11" t="s">
        <v>34</v>
      </c>
      <c r="O11" s="11">
        <f>J28</f>
        <v>112</v>
      </c>
    </row>
    <row r="12" spans="1:15" x14ac:dyDescent="0.25">
      <c r="A12" s="6" t="s">
        <v>35</v>
      </c>
      <c r="B12" s="7" t="s">
        <v>36</v>
      </c>
      <c r="C12" s="7">
        <f>'[1]OŠ GRIGOR VITEZ'!B14</f>
        <v>6</v>
      </c>
      <c r="D12" s="12">
        <f>'[1]OŠ GRIGOR VITEZ'!C14</f>
        <v>53</v>
      </c>
      <c r="E12" s="12">
        <f>'[1]OŠ GRIGOR VITEZ'!D14</f>
        <v>70</v>
      </c>
      <c r="F12" s="12">
        <f>'[1]OŠ GRIGOR VITEZ'!E14</f>
        <v>83</v>
      </c>
      <c r="G12" s="12">
        <f>'[1]OŠ GRIGOR VITEZ'!F14</f>
        <v>74</v>
      </c>
      <c r="H12" s="12">
        <f>'[1]OŠ GRIGOR VITEZ'!G14</f>
        <v>37</v>
      </c>
      <c r="I12" s="12">
        <f>'[1]OŠ GRIGOR VITEZ'!H14</f>
        <v>5</v>
      </c>
      <c r="J12" s="12">
        <f>'[1]OŠ GRIGOR VITEZ'!I14</f>
        <v>5</v>
      </c>
      <c r="K12" s="9">
        <f t="shared" si="0"/>
        <v>333</v>
      </c>
      <c r="N12" s="13" t="s">
        <v>2</v>
      </c>
      <c r="O12" s="13">
        <f>O4+O5+O6+O7+O8+O9+O10+O11</f>
        <v>7120</v>
      </c>
    </row>
    <row r="13" spans="1:15" x14ac:dyDescent="0.25">
      <c r="A13" s="6" t="s">
        <v>37</v>
      </c>
      <c r="B13" s="7" t="s">
        <v>38</v>
      </c>
      <c r="C13" s="7">
        <f>'[1]OŠ A. ŠENOA'!B14</f>
        <v>0</v>
      </c>
      <c r="D13" s="12">
        <f>'[1]OŠ A. ŠENOA'!C14</f>
        <v>14</v>
      </c>
      <c r="E13" s="12">
        <f>'[1]OŠ A. ŠENOA'!D14</f>
        <v>41</v>
      </c>
      <c r="F13" s="12">
        <f>'[1]OŠ A. ŠENOA'!E14</f>
        <v>43</v>
      </c>
      <c r="G13" s="12">
        <f>'[1]OŠ A. ŠENOA'!F14</f>
        <v>64</v>
      </c>
      <c r="H13" s="12">
        <f>'[1]OŠ A. ŠENOA'!G14</f>
        <v>19</v>
      </c>
      <c r="I13" s="12">
        <f>'[1]OŠ A. ŠENOA'!H14</f>
        <v>11</v>
      </c>
      <c r="J13" s="12">
        <f>'[1]OŠ A. ŠENOA'!I14</f>
        <v>2</v>
      </c>
      <c r="K13" s="9">
        <f t="shared" si="0"/>
        <v>194</v>
      </c>
    </row>
    <row r="14" spans="1:15" x14ac:dyDescent="0.25">
      <c r="A14" s="6" t="s">
        <v>39</v>
      </c>
      <c r="B14" s="7" t="s">
        <v>40</v>
      </c>
      <c r="C14" s="7">
        <f>'[1]OŠ DOBRIŠA CESARIĆ'!B14</f>
        <v>2</v>
      </c>
      <c r="D14" s="12">
        <f>'[1]OŠ DOBRIŠA CESARIĆ'!C14</f>
        <v>52</v>
      </c>
      <c r="E14" s="12">
        <f>'[1]OŠ DOBRIŠA CESARIĆ'!D14</f>
        <v>53</v>
      </c>
      <c r="F14" s="12">
        <f>'[1]OŠ DOBRIŠA CESARIĆ'!E14</f>
        <v>90</v>
      </c>
      <c r="G14" s="12">
        <f>'[1]OŠ DOBRIŠA CESARIĆ'!F14</f>
        <v>64</v>
      </c>
      <c r="H14" s="12">
        <f>'[1]OŠ DOBRIŠA CESARIĆ'!G14</f>
        <v>35</v>
      </c>
      <c r="I14" s="12">
        <f>'[1]OŠ DOBRIŠA CESARIĆ'!H14</f>
        <v>15</v>
      </c>
      <c r="J14" s="12">
        <f>'[1]OŠ DOBRIŠA CESARIĆ'!I14</f>
        <v>2</v>
      </c>
      <c r="K14" s="9">
        <f t="shared" si="0"/>
        <v>313</v>
      </c>
    </row>
    <row r="15" spans="1:15" x14ac:dyDescent="0.25">
      <c r="A15" s="6" t="s">
        <v>41</v>
      </c>
      <c r="B15" s="7" t="s">
        <v>42</v>
      </c>
      <c r="C15" s="7">
        <f>'[1]OŠ I. FILIPOVIĆA'!B14</f>
        <v>0</v>
      </c>
      <c r="D15" s="12">
        <f>'[1]OŠ I. FILIPOVIĆA'!C14</f>
        <v>125</v>
      </c>
      <c r="E15" s="12">
        <f>'[1]OŠ I. FILIPOVIĆA'!D14</f>
        <v>101</v>
      </c>
      <c r="F15" s="12">
        <f>'[1]OŠ I. FILIPOVIĆA'!E14</f>
        <v>93</v>
      </c>
      <c r="G15" s="12">
        <f>'[1]OŠ I. FILIPOVIĆA'!F14</f>
        <v>139</v>
      </c>
      <c r="H15" s="12">
        <f>'[1]OŠ I. FILIPOVIĆA'!G14</f>
        <v>44</v>
      </c>
      <c r="I15" s="12">
        <f>'[1]OŠ I. FILIPOVIĆA'!H14</f>
        <v>16</v>
      </c>
      <c r="J15" s="12">
        <f>'[1]OŠ I. FILIPOVIĆA'!I14</f>
        <v>4</v>
      </c>
      <c r="K15" s="9">
        <f t="shared" si="0"/>
        <v>522</v>
      </c>
    </row>
    <row r="16" spans="1:15" x14ac:dyDescent="0.25">
      <c r="A16" s="6" t="s">
        <v>43</v>
      </c>
      <c r="B16" s="7" t="s">
        <v>44</v>
      </c>
      <c r="C16" s="7">
        <f>'[1]OŠ RETFALA'!B14</f>
        <v>11</v>
      </c>
      <c r="D16" s="12">
        <f>'[1]OŠ RETFALA'!C14</f>
        <v>112</v>
      </c>
      <c r="E16" s="12">
        <f>'[1]OŠ RETFALA'!D14</f>
        <v>96</v>
      </c>
      <c r="F16" s="12">
        <f>'[1]OŠ RETFALA'!E14</f>
        <v>100</v>
      </c>
      <c r="G16" s="12">
        <f>'[1]OŠ RETFALA'!F14</f>
        <v>123</v>
      </c>
      <c r="H16" s="12">
        <f>'[1]OŠ RETFALA'!G14</f>
        <v>52</v>
      </c>
      <c r="I16" s="12">
        <f>'[1]OŠ RETFALA'!H14</f>
        <v>16</v>
      </c>
      <c r="J16" s="12">
        <f>'[1]OŠ RETFALA'!I14</f>
        <v>8</v>
      </c>
      <c r="K16" s="9">
        <f t="shared" si="0"/>
        <v>518</v>
      </c>
    </row>
    <row r="17" spans="1:12" x14ac:dyDescent="0.25">
      <c r="A17" s="6" t="s">
        <v>45</v>
      </c>
      <c r="B17" s="7" t="s">
        <v>46</v>
      </c>
      <c r="C17" s="7">
        <f>'[1]OŠ VIŠNJEVAC'!B14</f>
        <v>16</v>
      </c>
      <c r="D17" s="12">
        <f>'[1]OŠ VIŠNJEVAC'!C14</f>
        <v>53</v>
      </c>
      <c r="E17" s="12">
        <f>'[1]OŠ VIŠNJEVAC'!D14</f>
        <v>130</v>
      </c>
      <c r="F17" s="12">
        <f>'[1]OŠ VIŠNJEVAC'!E14</f>
        <v>111</v>
      </c>
      <c r="G17" s="12">
        <f>'[1]OŠ VIŠNJEVAC'!F14</f>
        <v>102</v>
      </c>
      <c r="H17" s="12">
        <f>'[1]OŠ VIŠNJEVAC'!G14</f>
        <v>80</v>
      </c>
      <c r="I17" s="12">
        <f>'[1]OŠ VIŠNJEVAC'!H14</f>
        <v>19</v>
      </c>
      <c r="J17" s="12">
        <f>'[1]OŠ VIŠNJEVAC'!I14</f>
        <v>5</v>
      </c>
      <c r="K17" s="9">
        <f t="shared" si="0"/>
        <v>516</v>
      </c>
    </row>
    <row r="18" spans="1:12" x14ac:dyDescent="0.25">
      <c r="A18" s="6" t="s">
        <v>47</v>
      </c>
      <c r="B18" s="7" t="s">
        <v>48</v>
      </c>
      <c r="C18" s="7">
        <f>'[1]OŠ JOSIPOVAC'!B14</f>
        <v>8</v>
      </c>
      <c r="D18" s="12">
        <f>'[1]OŠ JOSIPOVAC'!C14</f>
        <v>33</v>
      </c>
      <c r="E18" s="12">
        <f>'[1]OŠ JOSIPOVAC'!D14</f>
        <v>42</v>
      </c>
      <c r="F18" s="12">
        <f>'[1]OŠ JOSIPOVAC'!E14</f>
        <v>73</v>
      </c>
      <c r="G18" s="12">
        <f>'[1]OŠ JOSIPOVAC'!F14</f>
        <v>45</v>
      </c>
      <c r="H18" s="12">
        <f>'[1]OŠ JOSIPOVAC'!G14</f>
        <v>15</v>
      </c>
      <c r="I18" s="12">
        <f>'[1]OŠ JOSIPOVAC'!H14</f>
        <v>7</v>
      </c>
      <c r="J18" s="12">
        <f>'[1]OŠ JOSIPOVAC'!I14</f>
        <v>4</v>
      </c>
      <c r="K18" s="9">
        <f t="shared" si="0"/>
        <v>227</v>
      </c>
    </row>
    <row r="19" spans="1:12" x14ac:dyDescent="0.25">
      <c r="A19" s="6" t="s">
        <v>49</v>
      </c>
      <c r="B19" s="7" t="s">
        <v>50</v>
      </c>
      <c r="C19" s="7">
        <f>'[1]OŠ TENJA'!B14</f>
        <v>70</v>
      </c>
      <c r="D19" s="12">
        <f>'[1]OŠ TENJA'!C14</f>
        <v>35</v>
      </c>
      <c r="E19" s="12">
        <f>'[1]OŠ TENJA'!D14</f>
        <v>108</v>
      </c>
      <c r="F19" s="12">
        <f>'[1]OŠ TENJA'!E14</f>
        <v>21</v>
      </c>
      <c r="G19" s="12">
        <f>'[1]OŠ TENJA'!F14</f>
        <v>83</v>
      </c>
      <c r="H19" s="12">
        <f>'[1]OŠ TENJA'!G14</f>
        <v>149</v>
      </c>
      <c r="I19" s="12">
        <f>'[1]OŠ TENJA'!H14</f>
        <v>34</v>
      </c>
      <c r="J19" s="12">
        <f>'[1]OŠ TENJA'!I14</f>
        <v>5</v>
      </c>
      <c r="K19" s="9">
        <f t="shared" si="0"/>
        <v>505</v>
      </c>
    </row>
    <row r="20" spans="1:12" x14ac:dyDescent="0.25">
      <c r="A20" s="6" t="s">
        <v>51</v>
      </c>
      <c r="B20" s="7" t="s">
        <v>52</v>
      </c>
      <c r="C20" s="7"/>
      <c r="D20" s="12"/>
      <c r="E20" s="12"/>
      <c r="F20" s="12"/>
      <c r="G20" s="12"/>
      <c r="H20" s="12"/>
      <c r="I20" s="12"/>
      <c r="J20" s="12"/>
      <c r="K20" s="9">
        <f t="shared" si="0"/>
        <v>0</v>
      </c>
      <c r="L20" t="s">
        <v>53</v>
      </c>
    </row>
    <row r="21" spans="1:12" x14ac:dyDescent="0.25">
      <c r="A21" s="6" t="s">
        <v>54</v>
      </c>
      <c r="B21" s="7" t="s">
        <v>55</v>
      </c>
      <c r="C21" s="7">
        <f>'[1]COO I. ŠTARK'!B14</f>
        <v>13</v>
      </c>
      <c r="D21" s="14">
        <f>'[1]COO I. ŠTARK'!C14</f>
        <v>19</v>
      </c>
      <c r="E21" s="14">
        <f>'[1]COO I. ŠTARK'!D14</f>
        <v>20</v>
      </c>
      <c r="F21" s="14">
        <f>'[1]COO I. ŠTARK'!E14</f>
        <v>15</v>
      </c>
      <c r="G21" s="14">
        <f>'[1]COO I. ŠTARK'!F14</f>
        <v>39</v>
      </c>
      <c r="H21" s="14">
        <f>'[1]COO I. ŠTARK'!G14</f>
        <v>29</v>
      </c>
      <c r="I21" s="14">
        <f>'[1]COO I. ŠTARK'!H14</f>
        <v>19</v>
      </c>
      <c r="J21" s="14">
        <f>'[1]COO I. ŠTARK'!I14</f>
        <v>25</v>
      </c>
      <c r="K21" s="9">
        <f t="shared" si="0"/>
        <v>179</v>
      </c>
    </row>
    <row r="22" spans="1:12" x14ac:dyDescent="0.25">
      <c r="A22" s="6" t="s">
        <v>56</v>
      </c>
      <c r="B22" s="7" t="s">
        <v>57</v>
      </c>
      <c r="C22" s="7">
        <f>'[1]OŠ CVJETNO'!B14</f>
        <v>0</v>
      </c>
      <c r="D22" s="12">
        <f>'[1]OŠ CVJETNO'!C14</f>
        <v>58</v>
      </c>
      <c r="E22" s="12">
        <f>'[1]OŠ CVJETNO'!D14</f>
        <v>65</v>
      </c>
      <c r="F22" s="12">
        <f>'[1]OŠ CVJETNO'!E14</f>
        <v>59</v>
      </c>
      <c r="G22" s="12">
        <f>'[1]OŠ CVJETNO'!F14</f>
        <v>61</v>
      </c>
      <c r="H22" s="12">
        <f>'[1]OŠ CVJETNO'!G14</f>
        <v>30</v>
      </c>
      <c r="I22" s="12">
        <f>'[1]OŠ CVJETNO'!H14</f>
        <v>3</v>
      </c>
      <c r="J22" s="12">
        <f>'[1]OŠ CVJETNO'!I14</f>
        <v>2</v>
      </c>
      <c r="K22" s="9">
        <f t="shared" si="0"/>
        <v>278</v>
      </c>
    </row>
    <row r="23" spans="1:12" x14ac:dyDescent="0.25">
      <c r="A23" s="6" t="s">
        <v>58</v>
      </c>
      <c r="B23" s="7" t="s">
        <v>59</v>
      </c>
      <c r="C23" s="7">
        <f>'[1]OŠ FKF'!B14</f>
        <v>0</v>
      </c>
      <c r="D23" s="8">
        <f>'[1]OŠ FKF'!C14</f>
        <v>134</v>
      </c>
      <c r="E23" s="8">
        <f>'[1]OŠ FKF'!D14</f>
        <v>62</v>
      </c>
      <c r="F23" s="8">
        <f>'[1]OŠ FKF'!E14</f>
        <v>10</v>
      </c>
      <c r="G23" s="8">
        <f>'[1]OŠ FKF'!F14</f>
        <v>97</v>
      </c>
      <c r="H23" s="8">
        <f>'[1]OŠ FKF'!G14</f>
        <v>137</v>
      </c>
      <c r="I23" s="8">
        <f>'[1]OŠ FKF'!H14</f>
        <v>13</v>
      </c>
      <c r="J23" s="8">
        <f>'[1]OŠ FKF'!I14</f>
        <v>3</v>
      </c>
      <c r="K23" s="9">
        <f t="shared" si="0"/>
        <v>456</v>
      </c>
    </row>
    <row r="24" spans="1:12" x14ac:dyDescent="0.25">
      <c r="A24" s="6" t="s">
        <v>60</v>
      </c>
      <c r="B24" s="7" t="s">
        <v>61</v>
      </c>
      <c r="C24" s="7">
        <f>'[1]OŠ MLADOST'!B14</f>
        <v>31</v>
      </c>
      <c r="D24" s="12">
        <f>'[1]OŠ MLADOST'!C14</f>
        <v>60</v>
      </c>
      <c r="E24" s="12">
        <f>'[1]OŠ MLADOST'!D14</f>
        <v>103</v>
      </c>
      <c r="F24" s="12">
        <f>'[1]OŠ MLADOST'!E14</f>
        <v>69</v>
      </c>
      <c r="G24" s="12">
        <f>'[1]OŠ MLADOST'!F14</f>
        <v>118</v>
      </c>
      <c r="H24" s="12">
        <f>'[1]OŠ MLADOST'!G14</f>
        <v>69</v>
      </c>
      <c r="I24" s="12">
        <f>'[1]OŠ MLADOST'!H14</f>
        <v>15</v>
      </c>
      <c r="J24" s="12">
        <f>'[1]OŠ MLADOST'!I14</f>
        <v>10</v>
      </c>
      <c r="K24" s="9">
        <f t="shared" si="0"/>
        <v>475</v>
      </c>
    </row>
    <row r="25" spans="1:12" x14ac:dyDescent="0.25">
      <c r="A25" s="6" t="s">
        <v>62</v>
      </c>
      <c r="B25" s="7" t="s">
        <v>63</v>
      </c>
      <c r="C25" s="7">
        <f>'[1]OŠ A. MIHANOVIĆ'!B14</f>
        <v>46</v>
      </c>
      <c r="D25" s="15">
        <f>'[1]OŠ A. MIHANOVIĆ'!C14</f>
        <v>20</v>
      </c>
      <c r="E25" s="15">
        <f>'[1]OŠ A. MIHANOVIĆ'!D14</f>
        <v>67</v>
      </c>
      <c r="F25" s="15">
        <f>'[1]OŠ A. MIHANOVIĆ'!E14</f>
        <v>81</v>
      </c>
      <c r="G25" s="15">
        <f>'[1]OŠ A. MIHANOVIĆ'!F14</f>
        <v>58</v>
      </c>
      <c r="H25" s="15">
        <f>'[1]OŠ A. MIHANOVIĆ'!G14</f>
        <v>47</v>
      </c>
      <c r="I25" s="15">
        <f>'[1]OŠ A. MIHANOVIĆ'!H14</f>
        <v>9</v>
      </c>
      <c r="J25" s="15">
        <f>'[1]OŠ A. MIHANOVIĆ'!I14</f>
        <v>7</v>
      </c>
      <c r="K25" s="9">
        <f t="shared" si="0"/>
        <v>335</v>
      </c>
    </row>
    <row r="26" spans="1:12" x14ac:dyDescent="0.25">
      <c r="A26" s="6" t="s">
        <v>64</v>
      </c>
      <c r="B26" s="7" t="s">
        <v>65</v>
      </c>
      <c r="C26" s="7">
        <f>'[1]PKC MAĐARI'!B14</f>
        <v>15</v>
      </c>
      <c r="D26" s="12">
        <f>'[1]PKC MAĐARI'!C14</f>
        <v>0</v>
      </c>
      <c r="E26" s="12">
        <f>'[1]PKC MAĐARI'!D14</f>
        <v>14</v>
      </c>
      <c r="F26" s="12">
        <f>'[1]PKC MAĐARI'!E14</f>
        <v>16</v>
      </c>
      <c r="G26" s="12">
        <f>'[1]PKC MAĐARI'!F14</f>
        <v>13</v>
      </c>
      <c r="H26" s="12">
        <f>'[1]PKC MAĐARI'!G14</f>
        <v>8</v>
      </c>
      <c r="I26" s="12">
        <f>'[1]PKC MAĐARI'!H14</f>
        <v>2</v>
      </c>
      <c r="J26" s="12">
        <f>'[1]PKC MAĐARI'!I14</f>
        <v>1</v>
      </c>
      <c r="K26" s="9">
        <f t="shared" si="0"/>
        <v>69</v>
      </c>
    </row>
    <row r="27" spans="1:12" x14ac:dyDescent="0.25">
      <c r="A27" s="6" t="s">
        <v>75</v>
      </c>
      <c r="B27" s="7" t="s">
        <v>66</v>
      </c>
      <c r="C27" s="7">
        <v>3</v>
      </c>
      <c r="D27" s="12">
        <v>3</v>
      </c>
      <c r="E27" s="12">
        <v>3</v>
      </c>
      <c r="F27" s="12">
        <v>3</v>
      </c>
      <c r="G27" s="12">
        <v>5</v>
      </c>
      <c r="H27" s="12">
        <v>4</v>
      </c>
      <c r="I27" s="12">
        <v>4</v>
      </c>
      <c r="J27" s="12">
        <v>4</v>
      </c>
      <c r="K27" s="9">
        <f>SUM(C27:J27)</f>
        <v>29</v>
      </c>
    </row>
    <row r="28" spans="1:12" x14ac:dyDescent="0.25">
      <c r="A28" s="6" t="s">
        <v>2</v>
      </c>
      <c r="B28" s="6"/>
      <c r="C28" s="16">
        <f>SUM(C4:C27)</f>
        <v>262</v>
      </c>
      <c r="D28" s="16">
        <f t="shared" ref="D28:J28" si="1">SUM(D4:D27)</f>
        <v>1171</v>
      </c>
      <c r="E28" s="16">
        <f t="shared" si="1"/>
        <v>1375</v>
      </c>
      <c r="F28" s="16">
        <f t="shared" si="1"/>
        <v>1246</v>
      </c>
      <c r="G28" s="16">
        <f t="shared" si="1"/>
        <v>1614</v>
      </c>
      <c r="H28" s="16">
        <f t="shared" si="1"/>
        <v>1066</v>
      </c>
      <c r="I28" s="16">
        <f t="shared" si="1"/>
        <v>274</v>
      </c>
      <c r="J28" s="16">
        <f t="shared" si="1"/>
        <v>112</v>
      </c>
      <c r="K28" s="9">
        <f>SUM(K4:K27)</f>
        <v>7120</v>
      </c>
    </row>
    <row r="31" spans="1:12" ht="15.75" x14ac:dyDescent="0.25">
      <c r="A31" s="22" t="s">
        <v>79</v>
      </c>
      <c r="B31" s="22"/>
      <c r="C31" s="22"/>
      <c r="D31" s="22"/>
      <c r="E31" s="22"/>
      <c r="F31" s="22"/>
      <c r="K31" s="17"/>
    </row>
    <row r="32" spans="1:12" ht="15.75" x14ac:dyDescent="0.25">
      <c r="A32" s="22"/>
      <c r="B32" s="22"/>
      <c r="C32" s="22"/>
      <c r="D32" s="22"/>
      <c r="E32" s="22"/>
      <c r="F32" s="22"/>
    </row>
    <row r="33" spans="1:6" ht="15.75" x14ac:dyDescent="0.25">
      <c r="A33" s="24" t="s">
        <v>68</v>
      </c>
      <c r="B33" s="22" t="s">
        <v>69</v>
      </c>
      <c r="C33" s="22"/>
      <c r="D33" s="22"/>
      <c r="E33" s="22"/>
      <c r="F33" s="22"/>
    </row>
    <row r="34" spans="1:6" ht="15.75" x14ac:dyDescent="0.25">
      <c r="A34" s="22"/>
      <c r="B34" s="22"/>
      <c r="C34" s="22"/>
      <c r="D34" s="22"/>
      <c r="E34" s="22"/>
      <c r="F34" s="22"/>
    </row>
    <row r="35" spans="1:6" ht="15.75" x14ac:dyDescent="0.25">
      <c r="A35" s="24" t="s">
        <v>70</v>
      </c>
      <c r="B35" s="22" t="s">
        <v>71</v>
      </c>
      <c r="C35" s="22"/>
      <c r="D35" s="22"/>
      <c r="E35" s="22"/>
      <c r="F35" s="22"/>
    </row>
    <row r="36" spans="1:6" ht="15.75" x14ac:dyDescent="0.25">
      <c r="A36" s="22"/>
      <c r="B36" s="22" t="s">
        <v>72</v>
      </c>
      <c r="C36" s="22"/>
      <c r="D36" s="22"/>
      <c r="E36" s="22"/>
      <c r="F36" s="22"/>
    </row>
    <row r="37" spans="1:6" ht="15.75" x14ac:dyDescent="0.25">
      <c r="A37" s="22"/>
      <c r="B37" s="22" t="s">
        <v>73</v>
      </c>
      <c r="C37" s="22"/>
      <c r="D37" s="22"/>
      <c r="E37" s="22"/>
      <c r="F37" s="22"/>
    </row>
    <row r="38" spans="1:6" ht="15.75" x14ac:dyDescent="0.25">
      <c r="A38" s="22"/>
      <c r="B38" s="22"/>
      <c r="C38" s="22"/>
      <c r="D38" s="22"/>
      <c r="E38" s="22"/>
      <c r="F38" s="22"/>
    </row>
    <row r="39" spans="1:6" ht="15.75" x14ac:dyDescent="0.25">
      <c r="A39" s="24" t="s">
        <v>76</v>
      </c>
      <c r="B39" s="22" t="s">
        <v>74</v>
      </c>
      <c r="C39" s="22"/>
      <c r="D39" s="22"/>
      <c r="E39" s="22"/>
      <c r="F39" s="22"/>
    </row>
    <row r="40" spans="1:6" ht="15.75" x14ac:dyDescent="0.25">
      <c r="A40" s="24" t="s">
        <v>77</v>
      </c>
      <c r="B40" s="22" t="s">
        <v>78</v>
      </c>
      <c r="C40" s="22"/>
      <c r="D40" s="22"/>
      <c r="E40" s="22"/>
      <c r="F40" s="22"/>
    </row>
    <row r="41" spans="1:6" ht="15.75" x14ac:dyDescent="0.25">
      <c r="A41" s="22"/>
      <c r="B41" s="22"/>
      <c r="C41" s="22"/>
      <c r="D41" s="22"/>
      <c r="E41" s="22"/>
      <c r="F41" s="22"/>
    </row>
    <row r="42" spans="1:6" ht="15.75" x14ac:dyDescent="0.25">
      <c r="A42" s="22"/>
      <c r="B42" s="23"/>
      <c r="C42" s="22"/>
      <c r="D42" s="22"/>
      <c r="E42" s="22"/>
      <c r="F42" s="22"/>
    </row>
    <row r="43" spans="1:6" ht="15.75" x14ac:dyDescent="0.25">
      <c r="B43" s="21"/>
    </row>
  </sheetData>
  <mergeCells count="8">
    <mergeCell ref="N2:N3"/>
    <mergeCell ref="O2:O3"/>
    <mergeCell ref="A1:A3"/>
    <mergeCell ref="B1:B3"/>
    <mergeCell ref="D1:I1"/>
    <mergeCell ref="K1:K3"/>
    <mergeCell ref="D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b0e2c6b95be9cdde80b251cbdad3f07c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f04a22d78a61c9db582a4dea1bd974bc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D62AB98B-657C-4A59-9D35-ADDE8D0E35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18D2C-B458-48EA-BF55-7F5D0837B40E}"/>
</file>

<file path=customXml/itemProps3.xml><?xml version="1.0" encoding="utf-8"?>
<ds:datastoreItem xmlns:ds="http://schemas.openxmlformats.org/officeDocument/2006/customXml" ds:itemID="{69D15F67-ACDB-4807-8FFB-10F71C9F8645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Klobučar</dc:creator>
  <cp:lastModifiedBy>Sanela Mihalj</cp:lastModifiedBy>
  <dcterms:created xsi:type="dcterms:W3CDTF">2026-07-24T06:00:42Z</dcterms:created>
  <dcterms:modified xsi:type="dcterms:W3CDTF">2026-08-07T08:55:41Z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