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osuopeu-my.sharepoint.com/personal/benkovicm_osijek_hr/Documents/Dokumenti/2026/nabava/radovi na školama/"/>
    </mc:Choice>
  </mc:AlternateContent>
  <xr:revisionPtr revIDLastSave="13" documentId="8_{84EC29DF-CC6D-4A6D-BB6F-75722D810C2D}" xr6:coauthVersionLast="47" xr6:coauthVersionMax="47" xr10:uidLastSave="{8030C40A-AA32-47C4-8FFE-28E3225FB7C3}"/>
  <bookViews>
    <workbookView xWindow="-120" yWindow="-120" windowWidth="29040" windowHeight="15840" xr2:uid="{F5A56F38-1E7B-4913-A7CD-E34C13F1F93D}"/>
  </bookViews>
  <sheets>
    <sheet name="SANACIJA KROVA ŠKO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6" i="1" l="1"/>
  <c r="F67" i="1"/>
  <c r="F81" i="1"/>
  <c r="F79" i="1"/>
  <c r="D66" i="1"/>
  <c r="F66" i="1" s="1"/>
  <c r="F54" i="1"/>
  <c r="F49" i="1"/>
  <c r="F48" i="1"/>
  <c r="F24" i="1"/>
  <c r="F18" i="1"/>
  <c r="F11" i="1"/>
  <c r="F89" i="1" l="1"/>
  <c r="F97" i="1" s="1"/>
  <c r="F70" i="1"/>
  <c r="F96" i="1" s="1"/>
  <c r="F28" i="1"/>
  <c r="F94" i="1" s="1"/>
  <c r="F59" i="1"/>
  <c r="F95" i="1" s="1"/>
  <c r="F100" i="1" l="1"/>
  <c r="F101" i="1" s="1"/>
  <c r="F102" i="1" s="1"/>
</calcChain>
</file>

<file path=xl/sharedStrings.xml><?xml version="1.0" encoding="utf-8"?>
<sst xmlns="http://schemas.openxmlformats.org/spreadsheetml/2006/main" count="87" uniqueCount="74">
  <si>
    <t>REDNI BR.</t>
  </si>
  <si>
    <t xml:space="preserve">OPIS </t>
  </si>
  <si>
    <t>JEDINICA MJERE</t>
  </si>
  <si>
    <t>KOLIČINA</t>
  </si>
  <si>
    <t>JEDINIČNA CIJENA</t>
  </si>
  <si>
    <t>UKUPNO</t>
  </si>
  <si>
    <t>1.</t>
  </si>
  <si>
    <t>RADOVI RUŠENJA I DEMONTAŽA</t>
  </si>
  <si>
    <t>1.1.</t>
  </si>
  <si>
    <t xml:space="preserve">Pažljivo demontiranje svih limenih elemenata na krovu - opšavi, žlijebovi i ostalo. Stavka uključuje sav rad i materijal, sve transporte i pravilno zbrinjavanje. </t>
  </si>
  <si>
    <t>Cijena uključuje odvoz viška materijala, opreme i elemenata na gradilišni i zatim na gradski deponij uz predočenje potvrde o istovaru na legalni deponij.</t>
  </si>
  <si>
    <t>- limena klupčica vijenca RŠ = do 75cm s podkonstrukcijom</t>
  </si>
  <si>
    <t>m1</t>
  </si>
  <si>
    <t>m2</t>
  </si>
  <si>
    <t>1.3.</t>
  </si>
  <si>
    <t>Demontiranje postojeće gromobranske instalacije horizontalno i vertikalno obodno i po istacima.</t>
  </si>
  <si>
    <t>Stavka se odnosi na uklanjanje gromobranske instalacije i svih nosača.</t>
  </si>
  <si>
    <t>1.4.</t>
  </si>
  <si>
    <t>Rad uključuje odvajanje od priključne cijevi, pregled cijevi  i donošenje zaključka o potrebi da se ista demontira ili ne u kompletu sa sifonom.</t>
  </si>
  <si>
    <t>komplet</t>
  </si>
  <si>
    <t>RADOVI RUŠENJA I DEMONTAŽA UKUPNO</t>
  </si>
  <si>
    <t>IZOLATERSKI RADOVI</t>
  </si>
  <si>
    <t>NAPOMENA:</t>
  </si>
  <si>
    <t>Svi izolaterski radovi na krovu moraju se uskladiti s limarskim radovima.
Hidroizolaterski radovi moraju obraditi sve opšave u skladu sa standardnim detaljima odabranog proizvođača hidroizolacije. 
Sve razdijelne slojeve ugraditi u skladu s uputama odabranog proizvođača hidroizolacije.
Limarski opšavi će biti opisani u limarskim radovima.</t>
  </si>
  <si>
    <t>2.1.</t>
  </si>
  <si>
    <t xml:space="preserve">Krovna hidroizolacijska membrana  </t>
  </si>
  <si>
    <t>Krovna hidroizolacijska membrana prema niže navedenim kriterijima:</t>
  </si>
  <si>
    <t>Membrane se slobodno polažu te fiksiraju u podlogu prema uputama proizvođača membrane. Spojevi se obrađuju vrućim zrakom sa širinom vara od min. 3 cm, preklop 12 cm, u skladu s propisanom tehnologijom od strane proizvođača membrane. Na spojeve pod-zid i završetak membrane izvesti sa profilom galvaniziranog limom laminiranog sintetičkom membranom (debljine min. 1,7 mm), uključena brtvljenje sa namjenskim poliuretanskim brtvilom. Svi proizvodi trebaju biti kompatibilni. Dokaz kompatibilnosti dostaviti nadzornom inženjeru. Obračun po m2 površine.</t>
  </si>
  <si>
    <t>U jediničnu cijenu uključeni su svi potrebni radovi i materijali za izvedbu okapa, prijelaza, krovnih nadozida,  sigurnosnih preljeva i lomova, kao i izrada svih priključaka na instalacijske proboje kroz hidroizolaciju.</t>
  </si>
  <si>
    <t xml:space="preserve">Troškovnikom je obuhvaćena kompletna površina krova, bez odbitaka za instalacijske proboje kroz krov. </t>
  </si>
  <si>
    <t>- krovna membrana - horizontalno</t>
  </si>
  <si>
    <t>- krovna membrana - nadozid i istak vertikalno i horizontalno</t>
  </si>
  <si>
    <t>2.5.</t>
  </si>
  <si>
    <t>Cijena uključuje kompletnu dobavu i ugradnju materijala s pričvrsnim, potrošnim  materijalom  i sl.</t>
  </si>
  <si>
    <t>- promjer 110 mm</t>
  </si>
  <si>
    <t>kom.</t>
  </si>
  <si>
    <t>IZOLATERSKI RADOVI UKUPNO</t>
  </si>
  <si>
    <t>3.</t>
  </si>
  <si>
    <t>LIMARSKI RADOVI</t>
  </si>
  <si>
    <t>3.1.</t>
  </si>
  <si>
    <t>Limena klupčica krovnog nadozida</t>
  </si>
  <si>
    <t>Dobava i montaža  limene klupčice krovnog nadozida. Razvijena širina cca 76 cm.</t>
  </si>
  <si>
    <t>Materijal: aluminijski lim, d=3 mm, plastificiran u RAL kao postojeći - sivo plavi ton (uz prethodno odobrenje nadzora).</t>
  </si>
  <si>
    <t>Cijena uključuje kompletnu dobavu i montažu lima s pričvrsnim materijalom, izvedbom svih proboja i sl, izradu opšava na rubovima, kao i sve potrebne eventualne radne platforme i skelu za montažu. Izvedba prema uputstvu proizvođača.</t>
  </si>
  <si>
    <t>Obračun po m1.</t>
  </si>
  <si>
    <t>LIMARSKI RADOVI UKUPNO</t>
  </si>
  <si>
    <t>4.</t>
  </si>
  <si>
    <t>OSTALI RADOVI</t>
  </si>
  <si>
    <t>4.1.</t>
  </si>
  <si>
    <t>Gromobranska instalacija</t>
  </si>
  <si>
    <t xml:space="preserve">Dobava u ugradnja nove horizontalne gromobranske instalacije po atici krova. </t>
  </si>
  <si>
    <t>Cijena uključuje kompletnu dobavu i gromobranske instalacije s pričvrsnim materijalom, izvedbom svih proboja i sl,, kao i sve potrebne eventualne radne platforme i skelu za montažu.</t>
  </si>
  <si>
    <t xml:space="preserve">Rad se izvodi mehaničkim pričvršćivanjem na prethodno pripremljenu podlogu u nagibu. </t>
  </si>
  <si>
    <t>Obračun po m1 izvedene instalacije</t>
  </si>
  <si>
    <t>OSTALI RADOVI UKUPNO :</t>
  </si>
  <si>
    <t>A/</t>
  </si>
  <si>
    <t>R E K A P I T U L A C I J A</t>
  </si>
  <si>
    <t>GRAĐEVINSKI  RADOVI</t>
  </si>
  <si>
    <t>RUŠENJA I DEMONTAŽE</t>
  </si>
  <si>
    <t>2.</t>
  </si>
  <si>
    <t>PDV 25%</t>
  </si>
  <si>
    <t>UKUPNO SA PDV</t>
  </si>
  <si>
    <t>Demontaža postojećih slivnika i odzračnika</t>
  </si>
  <si>
    <t xml:space="preserve">Dobava i postava hidroizolacije iz sintetičke membrane na bazi termoplastičnog poliolefina, TPO ili PVC, armirana poliesterskim pletivom i stabilizirana sa staklenim voalom, bež boje, UV stabilna, debljine d= 1,5 mm, prema EN 13967 ili jednakovrijedan, debljina signalnog sloja min. 0.6mm.                                                               Karakteristike:                                                                                      - efektivna debljina: min.1.8 mm (-5%/+10%) (HRN EN 1849-2 ili jednakorijedan )                                                                                      - masa po jedinici površine: min. 1.98 kg/m² (-5%/+10%) (HRN EN 1849-2 ili jednakovrijedan)                           
- vodonepropusnost: zadovoljava (HRN EN 1928 ili jednakovrijedan)                                                             
- posmična otpornost spojeva: ≥500 N/50 mm (HRN EN 12317-2 ili jednakovrijedan)                                      
- otpornost na prolaz vodene pare: min. μ=150.000 (HRN EN 1931 ili jednakovrijedan )                                                                                       - izduženje pri slomu: ≥ 13% (HRN EN 12311-2 ili jednakovrijedan)                                                    
- otpornost na udarce, tvrda podloga: min. 1000mm (HRN EN 12691 ili jednakovrijedan)                                                                        - otpornost na statičke opterećenja: min. 20kg (HRN EN 12730 ili jednakovrijedan)                                               
- pregibljivost pri sniskim temperaturama: ≥ -35°C (HRN EN 495-5 ili jednakovrijedan)                                                                       </t>
  </si>
  <si>
    <t>Dobava i ugradnja bočnih ili vertikalnih slivnika i odzračnika</t>
  </si>
  <si>
    <t>4.2.</t>
  </si>
  <si>
    <t>kom</t>
  </si>
  <si>
    <t xml:space="preserve">Odspajanje, demontaža i ponovna montaža i spajanje solarnih panela. U cijenu uključen sav potreban rad i materijal, te skladištenje panela. </t>
  </si>
  <si>
    <t>kpl</t>
  </si>
  <si>
    <t>3.2.</t>
  </si>
  <si>
    <t>Dobava i ugradnja nove krovne kupole za izlaz na krov. U cijenu uključen sav potreba rad i materijal</t>
  </si>
  <si>
    <t>2.6.</t>
  </si>
  <si>
    <t xml:space="preserve">Dobava i ugradnja prihvatnih lajsni na spoj pod zid od kaširanog lima. U cijenu uključen sav potreban rad i materijal. </t>
  </si>
  <si>
    <t>TROŠKOVNIK  RADOVA-KROV OSNOVNE ŠKOLE "TIN UJEVIĆ"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</si>
</sst>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11" x14ac:knownFonts="1">
    <font>
      <sz val="10"/>
      <name val="Arial"/>
      <charset val="238"/>
    </font>
    <font>
      <b/>
      <sz val="10"/>
      <name val="Arial Narrow"/>
      <family val="2"/>
      <charset val="238"/>
    </font>
    <font>
      <sz val="10"/>
      <name val="Arial Narrow"/>
      <family val="2"/>
      <charset val="238"/>
    </font>
    <font>
      <sz val="10"/>
      <name val="Arial"/>
      <family val="2"/>
      <charset val="238"/>
    </font>
    <font>
      <sz val="10"/>
      <color indexed="10"/>
      <name val="Arial Narrow"/>
      <family val="2"/>
      <charset val="238"/>
    </font>
    <font>
      <b/>
      <sz val="10"/>
      <name val="Arial Narrow"/>
      <family val="2"/>
    </font>
    <font>
      <sz val="10"/>
      <name val="Arial"/>
      <family val="2"/>
    </font>
    <font>
      <b/>
      <sz val="11"/>
      <name val="Arial Narrow"/>
      <family val="2"/>
      <charset val="238"/>
    </font>
    <font>
      <sz val="11"/>
      <name val="Arial Narrow"/>
      <family val="2"/>
      <charset val="238"/>
    </font>
    <font>
      <sz val="11"/>
      <color indexed="10"/>
      <name val="Arial Narrow"/>
      <family val="2"/>
      <charset val="238"/>
    </font>
    <font>
      <b/>
      <sz val="1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s>
  <cellStyleXfs count="2">
    <xf numFmtId="0" fontId="0" fillId="0" borderId="0"/>
    <xf numFmtId="164" fontId="3" fillId="0" borderId="0" applyFont="0" applyFill="0" applyBorder="0" applyAlignment="0" applyProtection="0"/>
  </cellStyleXfs>
  <cellXfs count="83">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4" fontId="1" fillId="0" borderId="1" xfId="0" applyNumberFormat="1" applyFont="1" applyBorder="1" applyAlignment="1">
      <alignment horizontal="right" vertical="center" wrapText="1"/>
    </xf>
    <xf numFmtId="4" fontId="1" fillId="0" borderId="1" xfId="0" applyNumberFormat="1" applyFont="1" applyBorder="1" applyAlignment="1" applyProtection="1">
      <alignment horizontal="center" vertical="center" wrapText="1"/>
      <protection locked="0"/>
    </xf>
    <xf numFmtId="4" fontId="1" fillId="0" borderId="2" xfId="0" applyNumberFormat="1" applyFont="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right" vertical="center"/>
    </xf>
    <xf numFmtId="4" fontId="2" fillId="0" borderId="0" xfId="0" applyNumberFormat="1" applyFont="1" applyAlignment="1">
      <alignment horizontal="right" vertical="center"/>
    </xf>
    <xf numFmtId="4" fontId="2" fillId="0" borderId="0" xfId="0" applyNumberFormat="1" applyFont="1" applyAlignment="1" applyProtection="1">
      <alignment horizontal="right" vertical="center"/>
      <protection locked="0"/>
    </xf>
    <xf numFmtId="0" fontId="1" fillId="0" borderId="0" xfId="0" applyFont="1" applyAlignment="1">
      <alignment horizontal="center"/>
    </xf>
    <xf numFmtId="0" fontId="2" fillId="0" borderId="0" xfId="0" applyFont="1" applyAlignment="1">
      <alignment horizontal="center"/>
    </xf>
    <xf numFmtId="4" fontId="1" fillId="0" borderId="3" xfId="0" applyNumberFormat="1" applyFont="1" applyBorder="1" applyAlignment="1">
      <alignment horizontal="center" vertical="center" wrapText="1"/>
    </xf>
    <xf numFmtId="0" fontId="1"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pplyProtection="1">
      <alignment vertical="center" wrapText="1"/>
      <protection locked="0"/>
    </xf>
    <xf numFmtId="0" fontId="2" fillId="0" borderId="0" xfId="0" applyFont="1"/>
    <xf numFmtId="0" fontId="2" fillId="0" borderId="0" xfId="0" applyFont="1" applyAlignment="1">
      <alignment horizontal="justify" vertical="top" wrapText="1"/>
    </xf>
    <xf numFmtId="0" fontId="2" fillId="0" borderId="0" xfId="0" applyFont="1" applyAlignment="1">
      <alignment horizontal="right"/>
    </xf>
    <xf numFmtId="0" fontId="2" fillId="0" borderId="0" xfId="0" applyFont="1" applyProtection="1">
      <protection locked="0"/>
    </xf>
    <xf numFmtId="4" fontId="2" fillId="0" borderId="0" xfId="0" applyNumberFormat="1" applyFont="1" applyAlignment="1">
      <alignment horizontal="right"/>
    </xf>
    <xf numFmtId="0" fontId="2" fillId="0" borderId="0" xfId="0" quotePrefix="1" applyFont="1" applyAlignment="1">
      <alignment horizontal="justify" vertical="top" wrapText="1"/>
    </xf>
    <xf numFmtId="4" fontId="2" fillId="0" borderId="0" xfId="1" applyNumberFormat="1" applyFont="1" applyFill="1" applyBorder="1" applyAlignment="1" applyProtection="1"/>
    <xf numFmtId="0" fontId="2" fillId="0" borderId="0" xfId="0" applyFont="1" applyAlignment="1">
      <alignment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top"/>
      <protection locked="0"/>
    </xf>
    <xf numFmtId="0" fontId="1" fillId="0" borderId="3" xfId="0" applyFont="1" applyBorder="1" applyAlignment="1">
      <alignment horizontal="center" vertical="top"/>
    </xf>
    <xf numFmtId="0" fontId="1" fillId="0" borderId="3" xfId="0" applyFont="1" applyBorder="1" applyAlignment="1">
      <alignment vertical="top"/>
    </xf>
    <xf numFmtId="0" fontId="2" fillId="0" borderId="3" xfId="0" applyFont="1" applyBorder="1" applyAlignment="1">
      <alignment horizontal="right" vertical="center"/>
    </xf>
    <xf numFmtId="0" fontId="2" fillId="0" borderId="3" xfId="0" applyFont="1" applyBorder="1" applyAlignment="1" applyProtection="1">
      <alignment horizontal="right" vertical="center"/>
      <protection locked="0"/>
    </xf>
    <xf numFmtId="4" fontId="1" fillId="0" borderId="3" xfId="0" applyNumberFormat="1" applyFont="1" applyBorder="1" applyAlignment="1">
      <alignment vertical="center"/>
    </xf>
    <xf numFmtId="0" fontId="2" fillId="0" borderId="0" xfId="0" applyFont="1" applyAlignment="1">
      <alignment horizontal="justify" wrapText="1"/>
    </xf>
    <xf numFmtId="0" fontId="2" fillId="0" borderId="3" xfId="0" applyFont="1" applyBorder="1"/>
    <xf numFmtId="0" fontId="2" fillId="0" borderId="3" xfId="0" applyFont="1" applyBorder="1" applyProtection="1">
      <protection locked="0"/>
    </xf>
    <xf numFmtId="0" fontId="2" fillId="0" borderId="0" xfId="0" applyFont="1" applyAlignment="1">
      <alignment horizontal="justify" vertical="top"/>
    </xf>
    <xf numFmtId="0" fontId="2" fillId="0" borderId="0" xfId="0" quotePrefix="1" applyFont="1" applyAlignment="1">
      <alignment horizontal="justify" vertical="top"/>
    </xf>
    <xf numFmtId="0" fontId="2" fillId="0" borderId="0" xfId="0" applyFont="1" applyAlignment="1">
      <alignment horizontal="left" vertical="top" wrapText="1"/>
    </xf>
    <xf numFmtId="4" fontId="2" fillId="0" borderId="0" xfId="0" applyNumberFormat="1" applyFont="1" applyAlignment="1" applyProtection="1">
      <alignment horizontal="right"/>
      <protection locked="0"/>
    </xf>
    <xf numFmtId="0" fontId="2" fillId="0" borderId="3" xfId="0" applyFont="1" applyBorder="1" applyAlignment="1">
      <alignment horizontal="center" vertical="top"/>
    </xf>
    <xf numFmtId="0" fontId="1" fillId="0" borderId="3" xfId="0" applyFont="1" applyBorder="1" applyAlignment="1">
      <alignment horizontal="center" vertical="center"/>
    </xf>
    <xf numFmtId="4" fontId="4" fillId="0" borderId="3" xfId="0" applyNumberFormat="1" applyFont="1" applyBorder="1" applyAlignment="1">
      <alignment horizontal="right" vertical="center"/>
    </xf>
    <xf numFmtId="4" fontId="2" fillId="0" borderId="3" xfId="0" applyNumberFormat="1" applyFont="1" applyBorder="1" applyAlignment="1" applyProtection="1">
      <alignment horizontal="right" vertical="center"/>
      <protection locked="0"/>
    </xf>
    <xf numFmtId="4" fontId="2" fillId="0" borderId="3" xfId="0" applyNumberFormat="1" applyFont="1" applyBorder="1" applyAlignment="1">
      <alignment horizontal="right" vertical="center"/>
    </xf>
    <xf numFmtId="0" fontId="2" fillId="0" borderId="0" xfId="0" quotePrefix="1" applyFont="1"/>
    <xf numFmtId="4" fontId="4" fillId="0" borderId="3" xfId="0" applyNumberFormat="1" applyFont="1" applyBorder="1" applyAlignment="1" applyProtection="1">
      <alignment horizontal="right" vertical="center"/>
      <protection locked="0"/>
    </xf>
    <xf numFmtId="4" fontId="5" fillId="0" borderId="3" xfId="0" applyNumberFormat="1" applyFont="1" applyBorder="1" applyAlignment="1">
      <alignment vertical="center"/>
    </xf>
    <xf numFmtId="0" fontId="2" fillId="0" borderId="3" xfId="0" applyFont="1" applyBorder="1" applyAlignment="1">
      <alignment horizontal="right"/>
    </xf>
    <xf numFmtId="0" fontId="1" fillId="0" borderId="3" xfId="0" applyFont="1" applyBorder="1" applyAlignment="1">
      <alignment horizontal="right" vertical="top"/>
    </xf>
    <xf numFmtId="0" fontId="1" fillId="0" borderId="4" xfId="0" applyFont="1" applyBorder="1" applyAlignment="1">
      <alignment horizontal="center" vertical="center"/>
    </xf>
    <xf numFmtId="0" fontId="2" fillId="0" borderId="4" xfId="0" applyFont="1" applyBorder="1" applyAlignment="1">
      <alignment horizontal="right" vertical="center"/>
    </xf>
    <xf numFmtId="4" fontId="4" fillId="0" borderId="4" xfId="0" applyNumberFormat="1" applyFont="1" applyBorder="1" applyAlignment="1">
      <alignment horizontal="right" vertical="center"/>
    </xf>
    <xf numFmtId="4" fontId="2" fillId="0" borderId="4" xfId="0" applyNumberFormat="1" applyFont="1" applyBorder="1" applyAlignment="1" applyProtection="1">
      <alignment horizontal="right" vertical="center"/>
      <protection locked="0"/>
    </xf>
    <xf numFmtId="4" fontId="2" fillId="0" borderId="4" xfId="0" applyNumberFormat="1" applyFont="1" applyBorder="1" applyAlignment="1">
      <alignment horizontal="right" vertical="center"/>
    </xf>
    <xf numFmtId="0" fontId="2" fillId="0" borderId="5"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right" vertical="center"/>
    </xf>
    <xf numFmtId="4" fontId="4" fillId="0" borderId="5" xfId="0" applyNumberFormat="1" applyFont="1" applyBorder="1" applyAlignment="1">
      <alignment horizontal="right" vertical="center"/>
    </xf>
    <xf numFmtId="4" fontId="2" fillId="0" borderId="5" xfId="0" applyNumberFormat="1" applyFont="1" applyBorder="1" applyAlignment="1" applyProtection="1">
      <alignment horizontal="right" vertical="center"/>
      <protection locked="0"/>
    </xf>
    <xf numFmtId="4" fontId="2" fillId="0" borderId="5" xfId="0" applyNumberFormat="1" applyFont="1" applyBorder="1" applyAlignment="1">
      <alignment horizontal="right" vertical="center"/>
    </xf>
    <xf numFmtId="0" fontId="2" fillId="0" borderId="0" xfId="0" applyFont="1" applyAlignment="1">
      <alignment horizontal="center" vertical="center"/>
    </xf>
    <xf numFmtId="0" fontId="1"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4" fontId="2" fillId="0" borderId="0" xfId="0" applyNumberFormat="1" applyFont="1" applyAlignment="1" applyProtection="1">
      <alignment vertical="center"/>
      <protection locked="0"/>
    </xf>
    <xf numFmtId="4" fontId="2" fillId="0" borderId="0" xfId="0" applyNumberFormat="1" applyFont="1" applyAlignment="1">
      <alignment vertical="center"/>
    </xf>
    <xf numFmtId="0" fontId="6" fillId="0" borderId="0" xfId="0" applyFont="1" applyAlignment="1">
      <alignment horizontal="center"/>
    </xf>
    <xf numFmtId="0" fontId="6" fillId="0" borderId="0" xfId="0" applyFont="1"/>
    <xf numFmtId="0" fontId="2" fillId="0" borderId="6" xfId="0" applyFont="1" applyBorder="1" applyAlignment="1">
      <alignment horizontal="center" vertical="center"/>
    </xf>
    <xf numFmtId="0" fontId="7" fillId="0" borderId="6" xfId="0" applyFont="1" applyBorder="1" applyAlignment="1">
      <alignment vertical="center"/>
    </xf>
    <xf numFmtId="0" fontId="8" fillId="0" borderId="6" xfId="0" applyFont="1" applyBorder="1" applyAlignment="1">
      <alignment horizontal="right" vertical="center"/>
    </xf>
    <xf numFmtId="4" fontId="9" fillId="0" borderId="6" xfId="0" applyNumberFormat="1" applyFont="1" applyBorder="1" applyAlignment="1">
      <alignment horizontal="right" vertical="center"/>
    </xf>
    <xf numFmtId="4" fontId="9" fillId="0" borderId="6" xfId="0" applyNumberFormat="1" applyFont="1" applyBorder="1" applyAlignment="1" applyProtection="1">
      <alignment horizontal="right" vertical="center"/>
      <protection locked="0"/>
    </xf>
    <xf numFmtId="4" fontId="7" fillId="0" borderId="6" xfId="0" applyNumberFormat="1" applyFont="1" applyBorder="1" applyAlignment="1">
      <alignment vertical="center"/>
    </xf>
    <xf numFmtId="0" fontId="10" fillId="0" borderId="0" xfId="0" applyFont="1"/>
    <xf numFmtId="4" fontId="10" fillId="0" borderId="0" xfId="0" applyNumberFormat="1" applyFont="1"/>
    <xf numFmtId="4" fontId="2" fillId="0" borderId="0" xfId="0" applyNumberFormat="1" applyFont="1" applyProtection="1">
      <protection locked="0"/>
    </xf>
    <xf numFmtId="4" fontId="2" fillId="0" borderId="0" xfId="0" applyNumberFormat="1" applyFont="1"/>
    <xf numFmtId="0" fontId="6" fillId="0" borderId="0" xfId="0" applyFont="1" applyAlignment="1">
      <alignment wrapText="1"/>
    </xf>
    <xf numFmtId="4" fontId="0" fillId="0" borderId="0" xfId="0" applyNumberFormat="1"/>
    <xf numFmtId="0" fontId="1" fillId="0" borderId="0" xfId="0" applyFont="1" applyAlignment="1">
      <alignment horizontal="center" wrapText="1"/>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0898-464D-485B-927C-947CED740E28}">
  <sheetPr>
    <pageSetUpPr fitToPage="1"/>
  </sheetPr>
  <dimension ref="A1:F116"/>
  <sheetViews>
    <sheetView tabSelected="1" topLeftCell="A82" zoomScale="165" zoomScaleNormal="110" workbookViewId="0">
      <selection activeCell="F100" sqref="F100"/>
    </sheetView>
  </sheetViews>
  <sheetFormatPr defaultColWidth="8.85546875" defaultRowHeight="12.75" x14ac:dyDescent="0.2"/>
  <cols>
    <col min="1" max="1" width="5.85546875" customWidth="1"/>
    <col min="2" max="2" width="38.7109375" customWidth="1"/>
    <col min="5" max="5" width="13.7109375" customWidth="1"/>
    <col min="6" max="6" width="11.7109375" customWidth="1"/>
  </cols>
  <sheetData>
    <row r="1" spans="1:6" ht="26.25" thickBot="1" x14ac:dyDescent="0.25">
      <c r="A1" s="1" t="s">
        <v>0</v>
      </c>
      <c r="B1" s="1" t="s">
        <v>1</v>
      </c>
      <c r="C1" s="2" t="s">
        <v>2</v>
      </c>
      <c r="D1" s="3" t="s">
        <v>3</v>
      </c>
      <c r="E1" s="4" t="s">
        <v>4</v>
      </c>
      <c r="F1" s="5" t="s">
        <v>5</v>
      </c>
    </row>
    <row r="2" spans="1:6" x14ac:dyDescent="0.2">
      <c r="A2" s="6"/>
      <c r="B2" s="7"/>
      <c r="C2" s="8"/>
      <c r="D2" s="9"/>
      <c r="E2" s="10"/>
      <c r="F2" s="9"/>
    </row>
    <row r="3" spans="1:6" ht="25.5" x14ac:dyDescent="0.2">
      <c r="A3" s="6"/>
      <c r="B3" s="82" t="s">
        <v>73</v>
      </c>
      <c r="C3" s="8"/>
      <c r="D3" s="9"/>
      <c r="E3" s="10"/>
      <c r="F3" s="9"/>
    </row>
    <row r="4" spans="1:6" x14ac:dyDescent="0.2">
      <c r="A4" s="6"/>
      <c r="B4" s="11"/>
      <c r="C4" s="8"/>
      <c r="D4" s="9"/>
      <c r="E4" s="10"/>
      <c r="F4" s="9"/>
    </row>
    <row r="5" spans="1:6" x14ac:dyDescent="0.2">
      <c r="A5" s="6"/>
      <c r="B5" s="12"/>
      <c r="C5" s="8"/>
      <c r="D5" s="9"/>
      <c r="E5" s="10"/>
      <c r="F5" s="9"/>
    </row>
    <row r="6" spans="1:6" x14ac:dyDescent="0.2">
      <c r="A6" s="13" t="s">
        <v>6</v>
      </c>
      <c r="B6" s="14" t="s">
        <v>7</v>
      </c>
      <c r="C6" s="15"/>
      <c r="D6" s="15"/>
      <c r="E6" s="16"/>
      <c r="F6" s="15"/>
    </row>
    <row r="7" spans="1:6" x14ac:dyDescent="0.2">
      <c r="A7" s="6"/>
      <c r="B7" s="12"/>
      <c r="C7" s="8"/>
      <c r="D7" s="9"/>
      <c r="E7" s="10"/>
      <c r="F7" s="9"/>
    </row>
    <row r="8" spans="1:6" x14ac:dyDescent="0.2">
      <c r="A8" s="6"/>
      <c r="B8" s="17"/>
      <c r="C8" s="8"/>
      <c r="D8" s="9"/>
      <c r="E8" s="10"/>
      <c r="F8" s="9"/>
    </row>
    <row r="9" spans="1:6" ht="38.25" x14ac:dyDescent="0.2">
      <c r="A9" s="6" t="s">
        <v>8</v>
      </c>
      <c r="B9" s="18" t="s">
        <v>9</v>
      </c>
      <c r="C9" s="19"/>
      <c r="D9" s="17"/>
      <c r="E9" s="20"/>
      <c r="F9" s="9"/>
    </row>
    <row r="10" spans="1:6" ht="38.25" x14ac:dyDescent="0.2">
      <c r="A10" s="12"/>
      <c r="B10" s="18" t="s">
        <v>10</v>
      </c>
      <c r="C10" s="19"/>
      <c r="D10" s="17"/>
      <c r="E10" s="21"/>
      <c r="F10" s="9"/>
    </row>
    <row r="11" spans="1:6" ht="25.5" x14ac:dyDescent="0.2">
      <c r="A11" s="12"/>
      <c r="B11" s="22" t="s">
        <v>11</v>
      </c>
      <c r="C11" s="19" t="s">
        <v>12</v>
      </c>
      <c r="D11" s="23">
        <v>134</v>
      </c>
      <c r="E11" s="21"/>
      <c r="F11" s="21">
        <f>D11*E11</f>
        <v>0</v>
      </c>
    </row>
    <row r="12" spans="1:6" x14ac:dyDescent="0.2">
      <c r="A12" s="12"/>
      <c r="B12" s="17"/>
      <c r="C12" s="19"/>
      <c r="D12" s="23"/>
      <c r="E12" s="21"/>
      <c r="F12" s="9"/>
    </row>
    <row r="13" spans="1:6" x14ac:dyDescent="0.2">
      <c r="A13" s="12"/>
      <c r="B13" s="17"/>
      <c r="C13" s="19"/>
      <c r="D13" s="23"/>
      <c r="E13" s="21"/>
      <c r="F13" s="9"/>
    </row>
    <row r="14" spans="1:6" ht="25.5" x14ac:dyDescent="0.2">
      <c r="A14" s="6" t="s">
        <v>14</v>
      </c>
      <c r="B14" s="18" t="s">
        <v>15</v>
      </c>
      <c r="C14" s="19"/>
      <c r="D14" s="23"/>
      <c r="E14" s="21"/>
      <c r="F14" s="9"/>
    </row>
    <row r="15" spans="1:6" ht="25.5" x14ac:dyDescent="0.2">
      <c r="A15" s="12"/>
      <c r="B15" s="18" t="s">
        <v>16</v>
      </c>
      <c r="C15" s="19"/>
      <c r="D15" s="23"/>
      <c r="E15" s="21"/>
      <c r="F15" s="9"/>
    </row>
    <row r="16" spans="1:6" x14ac:dyDescent="0.2">
      <c r="A16" s="12"/>
      <c r="B16" s="18"/>
      <c r="C16" s="19"/>
      <c r="D16" s="23"/>
      <c r="E16" s="21"/>
      <c r="F16" s="9"/>
    </row>
    <row r="17" spans="1:6" ht="30.6" customHeight="1" x14ac:dyDescent="0.2">
      <c r="A17" s="12"/>
      <c r="B17" s="24"/>
      <c r="C17" s="19"/>
      <c r="D17" s="23"/>
      <c r="E17" s="21"/>
      <c r="F17" s="9"/>
    </row>
    <row r="18" spans="1:6" x14ac:dyDescent="0.2">
      <c r="A18" s="12"/>
      <c r="B18" s="18"/>
      <c r="C18" s="19" t="s">
        <v>12</v>
      </c>
      <c r="D18" s="23">
        <v>130</v>
      </c>
      <c r="E18" s="21"/>
      <c r="F18" s="21">
        <f>D18*E18</f>
        <v>0</v>
      </c>
    </row>
    <row r="19" spans="1:6" x14ac:dyDescent="0.2">
      <c r="A19" s="12"/>
      <c r="B19" s="17"/>
      <c r="C19" s="19"/>
      <c r="D19" s="23"/>
      <c r="E19" s="21"/>
      <c r="F19" s="9"/>
    </row>
    <row r="20" spans="1:6" x14ac:dyDescent="0.2">
      <c r="A20" s="6"/>
      <c r="B20" s="25"/>
      <c r="C20" s="26"/>
      <c r="D20" s="23"/>
      <c r="E20" s="21"/>
      <c r="F20" s="9"/>
    </row>
    <row r="21" spans="1:6" x14ac:dyDescent="0.2">
      <c r="A21" s="6" t="s">
        <v>17</v>
      </c>
      <c r="B21" s="18" t="s">
        <v>62</v>
      </c>
      <c r="C21" s="26"/>
      <c r="D21" s="23"/>
      <c r="E21" s="21"/>
      <c r="F21" s="9"/>
    </row>
    <row r="22" spans="1:6" ht="38.25" x14ac:dyDescent="0.2">
      <c r="A22" s="6"/>
      <c r="B22" s="18" t="s">
        <v>18</v>
      </c>
      <c r="C22" s="19"/>
      <c r="D22" s="23"/>
      <c r="E22" s="21"/>
      <c r="F22" s="21"/>
    </row>
    <row r="23" spans="1:6" ht="38.25" x14ac:dyDescent="0.2">
      <c r="A23" s="6"/>
      <c r="B23" s="18" t="s">
        <v>10</v>
      </c>
      <c r="C23" s="26"/>
      <c r="D23" s="23"/>
      <c r="E23" s="21"/>
      <c r="F23" s="9"/>
    </row>
    <row r="24" spans="1:6" x14ac:dyDescent="0.2">
      <c r="A24" s="6"/>
      <c r="B24" s="25"/>
      <c r="C24" s="26" t="s">
        <v>19</v>
      </c>
      <c r="D24" s="23">
        <v>16</v>
      </c>
      <c r="E24" s="21"/>
      <c r="F24" s="21">
        <f>D24*E24</f>
        <v>0</v>
      </c>
    </row>
    <row r="25" spans="1:6" x14ac:dyDescent="0.2">
      <c r="A25" s="6"/>
      <c r="B25" s="25"/>
      <c r="C25" s="26"/>
      <c r="D25" s="23"/>
      <c r="E25" s="21"/>
      <c r="F25" s="9"/>
    </row>
    <row r="26" spans="1:6" x14ac:dyDescent="0.2">
      <c r="A26" s="6"/>
      <c r="B26" s="25"/>
      <c r="C26" s="26"/>
      <c r="D26" s="23"/>
      <c r="E26" s="21"/>
      <c r="F26" s="9"/>
    </row>
    <row r="27" spans="1:6" x14ac:dyDescent="0.2">
      <c r="A27" s="6"/>
      <c r="B27" s="18"/>
      <c r="C27" s="26"/>
      <c r="D27" s="23"/>
      <c r="E27" s="27"/>
      <c r="F27" s="9"/>
    </row>
    <row r="28" spans="1:6" x14ac:dyDescent="0.2">
      <c r="A28" s="28"/>
      <c r="B28" s="29" t="s">
        <v>20</v>
      </c>
      <c r="C28" s="30"/>
      <c r="D28" s="30"/>
      <c r="E28" s="31"/>
      <c r="F28" s="32">
        <f>SUM(F9:F24)</f>
        <v>0</v>
      </c>
    </row>
    <row r="29" spans="1:6" x14ac:dyDescent="0.2">
      <c r="A29" s="6"/>
      <c r="B29" s="12"/>
      <c r="C29" s="8"/>
      <c r="D29" s="9"/>
      <c r="E29" s="10"/>
      <c r="F29" s="9"/>
    </row>
    <row r="30" spans="1:6" x14ac:dyDescent="0.2">
      <c r="A30" s="6"/>
      <c r="B30" s="17"/>
      <c r="C30" s="19"/>
      <c r="D30" s="17"/>
      <c r="E30" s="20"/>
      <c r="F30" s="17"/>
    </row>
    <row r="31" spans="1:6" x14ac:dyDescent="0.2">
      <c r="A31" s="6"/>
      <c r="B31" s="33"/>
      <c r="C31" s="19"/>
      <c r="D31" s="17"/>
      <c r="E31" s="20"/>
      <c r="F31" s="17"/>
    </row>
    <row r="32" spans="1:6" x14ac:dyDescent="0.2">
      <c r="A32" s="6"/>
      <c r="B32" s="33"/>
      <c r="C32" s="19"/>
      <c r="D32" s="17"/>
      <c r="E32" s="20"/>
      <c r="F32" s="17"/>
    </row>
    <row r="33" spans="1:6" x14ac:dyDescent="0.2">
      <c r="A33" s="6"/>
      <c r="B33" s="17"/>
      <c r="C33" s="19"/>
      <c r="D33" s="17"/>
      <c r="E33" s="20"/>
      <c r="F33" s="17"/>
    </row>
    <row r="34" spans="1:6" x14ac:dyDescent="0.2">
      <c r="A34" s="6"/>
      <c r="B34" s="17"/>
      <c r="C34" s="19"/>
      <c r="D34" s="17"/>
      <c r="E34" s="20"/>
      <c r="F34" s="17"/>
    </row>
    <row r="35" spans="1:6" x14ac:dyDescent="0.2">
      <c r="A35" s="28">
        <v>2</v>
      </c>
      <c r="B35" s="29" t="s">
        <v>21</v>
      </c>
      <c r="C35" s="34"/>
      <c r="D35" s="34"/>
      <c r="E35" s="35"/>
      <c r="F35" s="34"/>
    </row>
    <row r="36" spans="1:6" x14ac:dyDescent="0.2">
      <c r="A36" s="6"/>
      <c r="B36" s="17"/>
      <c r="C36" s="19"/>
      <c r="D36" s="17"/>
      <c r="E36" s="20"/>
      <c r="F36" s="17"/>
    </row>
    <row r="37" spans="1:6" x14ac:dyDescent="0.2">
      <c r="A37" s="6"/>
      <c r="B37" s="17" t="s">
        <v>22</v>
      </c>
      <c r="C37" s="19"/>
      <c r="D37" s="17"/>
      <c r="E37" s="20"/>
      <c r="F37" s="17"/>
    </row>
    <row r="38" spans="1:6" ht="102" x14ac:dyDescent="0.2">
      <c r="A38" s="6"/>
      <c r="B38" s="18" t="s">
        <v>23</v>
      </c>
      <c r="C38" s="19"/>
      <c r="D38" s="10"/>
      <c r="E38" s="21"/>
      <c r="F38" s="17"/>
    </row>
    <row r="39" spans="1:6" x14ac:dyDescent="0.2">
      <c r="A39" s="6"/>
      <c r="B39" s="24"/>
      <c r="C39" s="19"/>
      <c r="D39" s="10"/>
      <c r="E39" s="21"/>
      <c r="F39" s="17"/>
    </row>
    <row r="40" spans="1:6" x14ac:dyDescent="0.2">
      <c r="A40" s="6"/>
      <c r="B40" s="24"/>
      <c r="C40" s="19"/>
      <c r="D40" s="10"/>
      <c r="E40" s="21"/>
      <c r="F40" s="17"/>
    </row>
    <row r="41" spans="1:6" x14ac:dyDescent="0.2">
      <c r="A41" s="6"/>
      <c r="B41" s="24"/>
      <c r="C41" s="19"/>
      <c r="D41" s="10"/>
      <c r="E41" s="21"/>
      <c r="F41" s="17"/>
    </row>
    <row r="42" spans="1:6" x14ac:dyDescent="0.2">
      <c r="A42" s="6" t="s">
        <v>24</v>
      </c>
      <c r="B42" s="36" t="s">
        <v>25</v>
      </c>
      <c r="C42" s="19"/>
      <c r="D42" s="10"/>
      <c r="E42" s="21"/>
      <c r="F42" s="17"/>
    </row>
    <row r="43" spans="1:6" ht="25.5" x14ac:dyDescent="0.2">
      <c r="A43" s="6"/>
      <c r="B43" s="36" t="s">
        <v>26</v>
      </c>
      <c r="C43" s="19"/>
      <c r="D43" s="10"/>
      <c r="E43" s="21"/>
      <c r="F43" s="17"/>
    </row>
    <row r="44" spans="1:6" ht="318.75" x14ac:dyDescent="0.2">
      <c r="A44" s="6"/>
      <c r="B44" s="38" t="s">
        <v>63</v>
      </c>
      <c r="C44" s="19"/>
      <c r="D44" s="10"/>
      <c r="E44" s="21"/>
      <c r="F44" s="17"/>
    </row>
    <row r="45" spans="1:6" ht="140.25" x14ac:dyDescent="0.2">
      <c r="A45" s="6"/>
      <c r="B45" s="36" t="s">
        <v>27</v>
      </c>
      <c r="C45" s="19"/>
      <c r="D45" s="10"/>
      <c r="E45" s="21"/>
      <c r="F45" s="17"/>
    </row>
    <row r="46" spans="1:6" ht="51" x14ac:dyDescent="0.2">
      <c r="A46" s="6"/>
      <c r="B46" s="36" t="s">
        <v>28</v>
      </c>
      <c r="C46" s="19"/>
      <c r="D46" s="10"/>
      <c r="E46" s="21"/>
      <c r="F46" s="17"/>
    </row>
    <row r="47" spans="1:6" ht="25.5" x14ac:dyDescent="0.2">
      <c r="A47" s="6"/>
      <c r="B47" s="36" t="s">
        <v>29</v>
      </c>
      <c r="C47" s="19"/>
      <c r="D47" s="10"/>
      <c r="E47" s="21"/>
      <c r="F47" s="17"/>
    </row>
    <row r="48" spans="1:6" x14ac:dyDescent="0.2">
      <c r="A48" s="6"/>
      <c r="B48" s="37" t="s">
        <v>30</v>
      </c>
      <c r="C48" s="19" t="s">
        <v>13</v>
      </c>
      <c r="D48" s="10">
        <v>850</v>
      </c>
      <c r="E48" s="21"/>
      <c r="F48" s="21">
        <f>D48*E48</f>
        <v>0</v>
      </c>
    </row>
    <row r="49" spans="1:6" ht="25.5" x14ac:dyDescent="0.2">
      <c r="A49" s="6"/>
      <c r="B49" s="37" t="s">
        <v>31</v>
      </c>
      <c r="C49" s="19" t="s">
        <v>13</v>
      </c>
      <c r="D49" s="39">
        <v>80.400000000000006</v>
      </c>
      <c r="E49" s="21"/>
      <c r="F49" s="21">
        <f>D49*E49</f>
        <v>0</v>
      </c>
    </row>
    <row r="50" spans="1:6" x14ac:dyDescent="0.2">
      <c r="A50" s="6"/>
      <c r="B50" s="36"/>
      <c r="C50" s="19"/>
      <c r="D50" s="39"/>
      <c r="E50" s="21"/>
      <c r="F50" s="21"/>
    </row>
    <row r="51" spans="1:6" x14ac:dyDescent="0.2">
      <c r="A51" s="6"/>
      <c r="B51" s="37"/>
      <c r="C51" s="19"/>
      <c r="D51" s="39"/>
      <c r="E51" s="21"/>
      <c r="F51" s="21"/>
    </row>
    <row r="52" spans="1:6" ht="25.5" x14ac:dyDescent="0.2">
      <c r="A52" s="6" t="s">
        <v>32</v>
      </c>
      <c r="B52" s="36" t="s">
        <v>64</v>
      </c>
      <c r="C52" s="19"/>
      <c r="D52" s="10"/>
      <c r="E52" s="21"/>
      <c r="F52" s="17"/>
    </row>
    <row r="53" spans="1:6" ht="25.5" x14ac:dyDescent="0.2">
      <c r="A53" s="6"/>
      <c r="B53" s="36" t="s">
        <v>33</v>
      </c>
      <c r="C53" s="19"/>
      <c r="D53" s="10"/>
      <c r="E53" s="21"/>
      <c r="F53" s="17"/>
    </row>
    <row r="54" spans="1:6" x14ac:dyDescent="0.2">
      <c r="A54" s="6"/>
      <c r="B54" s="37" t="s">
        <v>34</v>
      </c>
      <c r="C54" s="19" t="s">
        <v>35</v>
      </c>
      <c r="D54" s="10">
        <v>16</v>
      </c>
      <c r="E54" s="21"/>
      <c r="F54" s="21">
        <f>D54*E54</f>
        <v>0</v>
      </c>
    </row>
    <row r="55" spans="1:6" x14ac:dyDescent="0.2">
      <c r="A55" s="6"/>
      <c r="B55" s="37"/>
      <c r="C55" s="19"/>
      <c r="D55" s="10"/>
      <c r="E55" s="10"/>
      <c r="F55" s="21"/>
    </row>
    <row r="56" spans="1:6" ht="38.25" x14ac:dyDescent="0.2">
      <c r="A56" s="69" t="s">
        <v>71</v>
      </c>
      <c r="B56" s="80" t="s">
        <v>72</v>
      </c>
      <c r="C56" s="69" t="s">
        <v>12</v>
      </c>
      <c r="D56" s="81">
        <v>134</v>
      </c>
      <c r="E56" s="81"/>
      <c r="F56" s="81">
        <f>D56*E56</f>
        <v>0</v>
      </c>
    </row>
    <row r="59" spans="1:6" x14ac:dyDescent="0.2">
      <c r="A59" s="40"/>
      <c r="B59" s="29" t="s">
        <v>36</v>
      </c>
      <c r="C59" s="30"/>
      <c r="D59" s="30"/>
      <c r="E59" s="31"/>
      <c r="F59" s="32">
        <f>SUM(F38:F56)</f>
        <v>0</v>
      </c>
    </row>
    <row r="60" spans="1:6" x14ac:dyDescent="0.2">
      <c r="A60" s="6"/>
      <c r="B60" s="17"/>
      <c r="C60" s="19"/>
      <c r="D60" s="17"/>
      <c r="E60" s="20"/>
      <c r="F60" s="17"/>
    </row>
    <row r="61" spans="1:6" x14ac:dyDescent="0.2">
      <c r="A61" s="41" t="s">
        <v>37</v>
      </c>
      <c r="B61" s="29" t="s">
        <v>38</v>
      </c>
      <c r="C61" s="30"/>
      <c r="D61" s="42"/>
      <c r="E61" s="43"/>
      <c r="F61" s="44"/>
    </row>
    <row r="62" spans="1:6" x14ac:dyDescent="0.2">
      <c r="A62" s="6" t="s">
        <v>39</v>
      </c>
      <c r="B62" s="22" t="s">
        <v>40</v>
      </c>
      <c r="C62" s="19"/>
      <c r="D62" s="17"/>
      <c r="E62" s="20"/>
      <c r="F62" s="17"/>
    </row>
    <row r="63" spans="1:6" ht="25.5" x14ac:dyDescent="0.2">
      <c r="A63" s="6"/>
      <c r="B63" s="22" t="s">
        <v>41</v>
      </c>
      <c r="C63" s="19"/>
      <c r="D63" s="9"/>
      <c r="E63" s="20"/>
      <c r="F63" s="17"/>
    </row>
    <row r="64" spans="1:6" ht="38.25" x14ac:dyDescent="0.2">
      <c r="A64" s="6"/>
      <c r="B64" s="22" t="s">
        <v>42</v>
      </c>
      <c r="C64" s="19"/>
      <c r="D64" s="9"/>
      <c r="E64" s="20"/>
      <c r="F64" s="17"/>
    </row>
    <row r="65" spans="1:6" ht="63.75" x14ac:dyDescent="0.2">
      <c r="A65" s="6"/>
      <c r="B65" s="22" t="s">
        <v>43</v>
      </c>
      <c r="C65" s="19"/>
      <c r="D65" s="9"/>
      <c r="E65" s="21"/>
      <c r="F65" s="17"/>
    </row>
    <row r="66" spans="1:6" x14ac:dyDescent="0.2">
      <c r="A66" s="6"/>
      <c r="B66" s="22" t="s">
        <v>44</v>
      </c>
      <c r="C66" s="19" t="s">
        <v>12</v>
      </c>
      <c r="D66" s="9">
        <f>D11</f>
        <v>134</v>
      </c>
      <c r="E66" s="21"/>
      <c r="F66" s="21">
        <f>D66*E66</f>
        <v>0</v>
      </c>
    </row>
    <row r="67" spans="1:6" ht="25.5" x14ac:dyDescent="0.2">
      <c r="A67" s="6" t="s">
        <v>69</v>
      </c>
      <c r="B67" s="24" t="s">
        <v>70</v>
      </c>
      <c r="C67" s="19" t="s">
        <v>66</v>
      </c>
      <c r="D67" s="9">
        <v>1</v>
      </c>
      <c r="E67" s="21"/>
      <c r="F67" s="17">
        <f>D67*E67</f>
        <v>0</v>
      </c>
    </row>
    <row r="68" spans="1:6" x14ac:dyDescent="0.2">
      <c r="A68" s="6"/>
      <c r="B68" s="22"/>
      <c r="C68" s="19"/>
      <c r="D68" s="9"/>
      <c r="E68" s="21"/>
      <c r="F68" s="17"/>
    </row>
    <row r="69" spans="1:6" x14ac:dyDescent="0.2">
      <c r="A69" s="6"/>
      <c r="B69" s="45"/>
      <c r="C69" s="19"/>
      <c r="D69" s="9"/>
      <c r="E69" s="20"/>
      <c r="F69" s="17"/>
    </row>
    <row r="70" spans="1:6" x14ac:dyDescent="0.2">
      <c r="A70" s="40"/>
      <c r="B70" s="29" t="s">
        <v>45</v>
      </c>
      <c r="C70" s="30"/>
      <c r="D70" s="42"/>
      <c r="E70" s="46"/>
      <c r="F70" s="47">
        <f>SUM(F66:F67)</f>
        <v>0</v>
      </c>
    </row>
    <row r="71" spans="1:6" x14ac:dyDescent="0.2">
      <c r="A71" s="6"/>
      <c r="B71" s="17"/>
      <c r="C71" s="19"/>
      <c r="D71" s="9"/>
      <c r="E71" s="20"/>
      <c r="F71" s="17"/>
    </row>
    <row r="72" spans="1:6" x14ac:dyDescent="0.2">
      <c r="A72" s="41" t="s">
        <v>46</v>
      </c>
      <c r="B72" s="29" t="s">
        <v>47</v>
      </c>
      <c r="C72" s="48"/>
      <c r="D72" s="34"/>
      <c r="E72" s="35"/>
      <c r="F72" s="34"/>
    </row>
    <row r="73" spans="1:6" x14ac:dyDescent="0.2">
      <c r="A73" s="6"/>
      <c r="B73" s="17"/>
      <c r="C73" s="19"/>
      <c r="D73" s="17"/>
      <c r="E73" s="20"/>
      <c r="F73" s="17"/>
    </row>
    <row r="74" spans="1:6" x14ac:dyDescent="0.2">
      <c r="A74" s="6"/>
      <c r="B74" s="17"/>
      <c r="C74" s="19"/>
      <c r="D74" s="17"/>
      <c r="E74" s="21"/>
      <c r="F74" s="17"/>
    </row>
    <row r="75" spans="1:6" x14ac:dyDescent="0.2">
      <c r="A75" s="6" t="s">
        <v>48</v>
      </c>
      <c r="B75" s="36" t="s">
        <v>49</v>
      </c>
      <c r="C75" s="19"/>
      <c r="D75" s="17"/>
      <c r="E75" s="21"/>
      <c r="F75" s="17"/>
    </row>
    <row r="76" spans="1:6" ht="25.5" x14ac:dyDescent="0.2">
      <c r="A76" s="6"/>
      <c r="B76" s="36" t="s">
        <v>50</v>
      </c>
      <c r="C76" s="19"/>
      <c r="D76" s="17"/>
      <c r="E76" s="21"/>
      <c r="F76" s="17"/>
    </row>
    <row r="77" spans="1:6" ht="51" x14ac:dyDescent="0.2">
      <c r="A77" s="6"/>
      <c r="B77" s="22" t="s">
        <v>51</v>
      </c>
      <c r="C77" s="19"/>
      <c r="D77" s="17"/>
      <c r="E77" s="21"/>
      <c r="F77" s="17"/>
    </row>
    <row r="78" spans="1:6" ht="25.5" x14ac:dyDescent="0.2">
      <c r="A78" s="6"/>
      <c r="B78" s="22" t="s">
        <v>52</v>
      </c>
      <c r="C78" s="19"/>
      <c r="D78" s="17"/>
      <c r="E78" s="21"/>
      <c r="F78" s="17"/>
    </row>
    <row r="79" spans="1:6" x14ac:dyDescent="0.2">
      <c r="A79" s="6"/>
      <c r="B79" s="37" t="s">
        <v>53</v>
      </c>
      <c r="C79" s="19" t="s">
        <v>12</v>
      </c>
      <c r="D79" s="17">
        <v>130</v>
      </c>
      <c r="E79" s="21"/>
      <c r="F79" s="21">
        <f>D79*E79</f>
        <v>0</v>
      </c>
    </row>
    <row r="80" spans="1:6" x14ac:dyDescent="0.2">
      <c r="A80" s="6"/>
      <c r="B80" s="36"/>
      <c r="C80" s="17"/>
      <c r="D80" s="17"/>
      <c r="E80" s="20"/>
      <c r="F80" s="17"/>
    </row>
    <row r="81" spans="1:6" ht="38.25" x14ac:dyDescent="0.2">
      <c r="A81" s="6" t="s">
        <v>65</v>
      </c>
      <c r="B81" s="24" t="s">
        <v>67</v>
      </c>
      <c r="C81" s="19" t="s">
        <v>68</v>
      </c>
      <c r="D81" s="17">
        <v>1</v>
      </c>
      <c r="E81" s="78"/>
      <c r="F81" s="79">
        <f>D81*E81</f>
        <v>0</v>
      </c>
    </row>
    <row r="89" spans="1:6" x14ac:dyDescent="0.2">
      <c r="A89" s="28"/>
      <c r="B89" s="29" t="s">
        <v>54</v>
      </c>
      <c r="C89" s="49"/>
      <c r="D89" s="34"/>
      <c r="E89" s="35"/>
      <c r="F89" s="32">
        <f>SUM(F79:F81)</f>
        <v>0</v>
      </c>
    </row>
    <row r="90" spans="1:6" ht="13.5" thickBot="1" x14ac:dyDescent="0.25"/>
    <row r="91" spans="1:6" x14ac:dyDescent="0.2">
      <c r="A91" s="50" t="s">
        <v>55</v>
      </c>
      <c r="B91" s="50" t="s">
        <v>56</v>
      </c>
      <c r="C91" s="51"/>
      <c r="D91" s="52"/>
      <c r="E91" s="53"/>
      <c r="F91" s="54"/>
    </row>
    <row r="92" spans="1:6" x14ac:dyDescent="0.2">
      <c r="A92" s="55"/>
      <c r="B92" s="56" t="s">
        <v>57</v>
      </c>
      <c r="C92" s="57"/>
      <c r="D92" s="58"/>
      <c r="E92" s="59"/>
      <c r="F92" s="60"/>
    </row>
    <row r="93" spans="1:6" x14ac:dyDescent="0.2">
      <c r="A93" s="61"/>
      <c r="B93" s="62"/>
      <c r="C93" s="8"/>
      <c r="D93" s="63"/>
      <c r="E93" s="10"/>
      <c r="F93" s="9"/>
    </row>
    <row r="94" spans="1:6" x14ac:dyDescent="0.2">
      <c r="A94" s="61" t="s">
        <v>6</v>
      </c>
      <c r="B94" s="64" t="s">
        <v>58</v>
      </c>
      <c r="C94" s="8"/>
      <c r="D94" s="63"/>
      <c r="E94" s="10"/>
      <c r="F94" s="9">
        <f>F28</f>
        <v>0</v>
      </c>
    </row>
    <row r="95" spans="1:6" x14ac:dyDescent="0.2">
      <c r="A95" s="61" t="s">
        <v>59</v>
      </c>
      <c r="B95" s="65" t="s">
        <v>21</v>
      </c>
      <c r="C95" s="8"/>
      <c r="D95" s="63"/>
      <c r="E95" s="66"/>
      <c r="F95" s="67">
        <f>F59</f>
        <v>0</v>
      </c>
    </row>
    <row r="96" spans="1:6" x14ac:dyDescent="0.2">
      <c r="A96" s="61" t="s">
        <v>37</v>
      </c>
      <c r="B96" s="65" t="s">
        <v>38</v>
      </c>
      <c r="C96" s="8"/>
      <c r="D96" s="63"/>
      <c r="E96" s="66"/>
      <c r="F96" s="67">
        <f>SUM(F70)</f>
        <v>0</v>
      </c>
    </row>
    <row r="97" spans="1:6" x14ac:dyDescent="0.2">
      <c r="A97" s="68" t="s">
        <v>46</v>
      </c>
      <c r="B97" s="69" t="s">
        <v>47</v>
      </c>
      <c r="F97" s="67">
        <f>SUM(F89)</f>
        <v>0</v>
      </c>
    </row>
    <row r="100" spans="1:6" ht="17.25" thickBot="1" x14ac:dyDescent="0.25">
      <c r="A100" s="70"/>
      <c r="B100" s="71" t="s">
        <v>5</v>
      </c>
      <c r="C100" s="72"/>
      <c r="D100" s="73"/>
      <c r="E100" s="74"/>
      <c r="F100" s="75">
        <f>SUM(F94:F97)</f>
        <v>0</v>
      </c>
    </row>
    <row r="101" spans="1:6" x14ac:dyDescent="0.2">
      <c r="B101" s="76" t="s">
        <v>60</v>
      </c>
      <c r="F101" s="77">
        <f>PRODUCT(F100,0.25)</f>
        <v>0</v>
      </c>
    </row>
    <row r="102" spans="1:6" x14ac:dyDescent="0.2">
      <c r="B102" s="76" t="s">
        <v>61</v>
      </c>
      <c r="F102" s="77">
        <f>SUM(F100:F101)</f>
        <v>0</v>
      </c>
    </row>
    <row r="115" spans="1:6" x14ac:dyDescent="0.2">
      <c r="A115" s="6"/>
      <c r="B115" s="17"/>
      <c r="C115" s="19"/>
      <c r="D115" s="9"/>
      <c r="E115" s="20"/>
      <c r="F115" s="17"/>
    </row>
    <row r="116" spans="1:6" x14ac:dyDescent="0.2">
      <c r="A116" s="6"/>
      <c r="B116" s="17"/>
      <c r="C116" s="19"/>
      <c r="D116" s="17"/>
      <c r="E116" s="20"/>
      <c r="F116" s="17"/>
    </row>
  </sheetData>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8" ma:contentTypeDescription="Stvaranje novog dokumenta." ma:contentTypeScope="" ma:versionID="b0e2c6b95be9cdde80b251cbdad3f07c">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f04a22d78a61c9db582a4dea1bd974bc"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4DE325FB-C757-40C3-B139-CAA1BE02D29E}"/>
</file>

<file path=customXml/itemProps2.xml><?xml version="1.0" encoding="utf-8"?>
<ds:datastoreItem xmlns:ds="http://schemas.openxmlformats.org/officeDocument/2006/customXml" ds:itemID="{D9E25CDA-17DF-4EF5-BA4B-0ED027B479D1}"/>
</file>

<file path=customXml/itemProps3.xml><?xml version="1.0" encoding="utf-8"?>
<ds:datastoreItem xmlns:ds="http://schemas.openxmlformats.org/officeDocument/2006/customXml" ds:itemID="{660F7B35-102E-4284-979A-F4D896B12A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SANACIJA KROVA ŠKOLE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Maričić</dc:creator>
  <cp:lastModifiedBy>Marina Benković</cp:lastModifiedBy>
  <dcterms:created xsi:type="dcterms:W3CDTF">2026-06-09T11:24:36Z</dcterms:created>
  <dcterms:modified xsi:type="dcterms:W3CDTF">2026-07-06T07:24:40Z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