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osuopeu-my.sharepoint.com/personal/sikavicam_osijek_hr/Documents/Radna površina/GRADITELJSTVO/4_UKLANJANJE/3_Nemetin 171/Troškovnici/"/>
    </mc:Choice>
  </mc:AlternateContent>
  <xr:revisionPtr revIDLastSave="63" documentId="8_{4C0E7242-F06D-4E44-91C0-11772BFC7285}" xr6:coauthVersionLast="47" xr6:coauthVersionMax="47" xr10:uidLastSave="{0FE60BCE-E875-4547-9EF4-18F79B324A61}"/>
  <bookViews>
    <workbookView xWindow="-120" yWindow="-120" windowWidth="29040" windowHeight="15840" xr2:uid="{77A2927D-9C36-4489-9F66-4E1DC84CEED5}"/>
  </bookViews>
  <sheets>
    <sheet name="Naslovnica" sheetId="10" r:id="rId1"/>
    <sheet name="Pripremni radovi" sheetId="9" r:id="rId2"/>
    <sheet name="Demontaže" sheetId="11" r:id="rId3"/>
    <sheet name="Rušenja" sheetId="12" r:id="rId4"/>
    <sheet name="Uređenje okoliša" sheetId="13" r:id="rId5"/>
    <sheet name="Silosi" sheetId="14" r:id="rId6"/>
  </sheets>
  <definedNames>
    <definedName name="_xlnm.Print_Area" localSheetId="0">Naslovnica!$A$1:$K$44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4" l="1"/>
  <c r="F16" i="14"/>
  <c r="F11" i="14"/>
  <c r="F5" i="14"/>
  <c r="F9" i="13"/>
  <c r="F32" i="11"/>
  <c r="F23" i="14" l="1"/>
  <c r="I29" i="10" s="1"/>
  <c r="F9" i="12"/>
  <c r="F38" i="9"/>
  <c r="F7" i="9" l="1"/>
  <c r="F13" i="9" l="1"/>
  <c r="F20" i="12"/>
  <c r="F25" i="12"/>
  <c r="F15" i="12"/>
  <c r="F44" i="11"/>
  <c r="F38" i="11"/>
  <c r="F16" i="11"/>
  <c r="F26" i="11"/>
  <c r="F21" i="11"/>
  <c r="F10" i="11"/>
  <c r="F33" i="9"/>
  <c r="F11" i="13" l="1"/>
  <c r="I28" i="10" s="1"/>
  <c r="F27" i="12"/>
  <c r="I27" i="10" s="1"/>
  <c r="F46" i="11"/>
  <c r="I26" i="10" s="1"/>
  <c r="F29" i="9"/>
  <c r="F23" i="9"/>
  <c r="F19" i="9" l="1"/>
  <c r="F40" i="9" s="1"/>
  <c r="I25" i="10" l="1"/>
  <c r="I30" i="10" s="1"/>
  <c r="I31" i="10" s="1"/>
  <c r="I32" i="10" l="1"/>
</calcChain>
</file>

<file path=xl/sharedStrings.xml><?xml version="1.0" encoding="utf-8"?>
<sst xmlns="http://schemas.openxmlformats.org/spreadsheetml/2006/main" count="217" uniqueCount="124">
  <si>
    <t>Br.st.</t>
  </si>
  <si>
    <t>V R S T A   R A D A</t>
  </si>
  <si>
    <t>Jedinica mjere</t>
  </si>
  <si>
    <t>Količina</t>
  </si>
  <si>
    <t>Jedinična cijena</t>
  </si>
  <si>
    <t>Ukupna cijena</t>
  </si>
  <si>
    <t>1.</t>
  </si>
  <si>
    <t>kpl</t>
  </si>
  <si>
    <t>Obračun po komplet izvedenim radovima</t>
  </si>
  <si>
    <t>2.</t>
  </si>
  <si>
    <t>3.</t>
  </si>
  <si>
    <t>kom</t>
  </si>
  <si>
    <t>4.</t>
  </si>
  <si>
    <t>5.</t>
  </si>
  <si>
    <t>7.</t>
  </si>
  <si>
    <t>6.</t>
  </si>
  <si>
    <t>Troškovnik</t>
  </si>
  <si>
    <t>31000 Osijek</t>
  </si>
  <si>
    <t xml:space="preserve"> UKUPNO:</t>
  </si>
  <si>
    <t>Naručitelj:</t>
  </si>
  <si>
    <t>REKAPITULACIJA:</t>
  </si>
  <si>
    <t>Dalibor Čupić, dipl.ing.građ.</t>
  </si>
  <si>
    <t>Izradio:</t>
  </si>
  <si>
    <t>PDV (25%):</t>
  </si>
  <si>
    <t>SVEUKUPNO:</t>
  </si>
  <si>
    <t>Ovlašteni inženjer građevinarstva</t>
  </si>
  <si>
    <t>GRAD OSIJEK</t>
  </si>
  <si>
    <t>Kuhačeva 9</t>
  </si>
  <si>
    <t>OIB 30050049642</t>
  </si>
  <si>
    <t>A</t>
  </si>
  <si>
    <t>PRIPREMNI RADOVI</t>
  </si>
  <si>
    <t>UKUPNO:</t>
  </si>
  <si>
    <t>OGRAĐIVANJE GRADILIŠTA</t>
  </si>
  <si>
    <t>Doprema i ugradnja zaštitne gradilišne ograde visine 2,0 m, kompletno s držačima koji osiguravaju stabilnost i sprječavaju pad ograde. Ograda je izvedena od pocinčanih čeličnih okvira s ispunom od profiliranog čeličnog lima ili zaštitne jute, čime se osigurava trajnost i otpornost na vanjske utjecaje.</t>
  </si>
  <si>
    <t>Primarna funkcija ograde je osiguranje vizualne zaštite radova na gradilištu te sprječavanje nekontroliranog pristupa neovlaštenih osoba u zaštićeni prostor gradilišta, čime se povećava sigurnost izvođenja radova i zaštita imovine.</t>
  </si>
  <si>
    <t>Ova zaštitna ograda zadovoljava tehničke i sigurnosne standarde za privremenu zaštitu gradilišta, uključujući stabilne nosače i mogućnost brze montaže i demontaže.</t>
  </si>
  <si>
    <t>Obračun po m'</t>
  </si>
  <si>
    <t>m'</t>
  </si>
  <si>
    <t>SIGNALIZACIJA NA GRADILIŠTU</t>
  </si>
  <si>
    <t>Doprema i postava likovne gradilišne signalizacije koja jasno označava opasnosti povezane s izvođenjem radova na rušenju. Signalizacija je izrađena od kvalitetnih materijala, postavljena na vidljivim i strateškim lokacijama unutar i oko gradilišta, s ciljem pravovremenog upozoravanja radnika i prolaznika na potencijalne opasnosti te osiguravanja sigurnosti i usklađenosti s važećim sigurnosnim propisima i standardima.</t>
  </si>
  <si>
    <t>ČIŠĆENJE OKOLNOG TERENA</t>
  </si>
  <si>
    <t>U cijenu uključeno skupljanje i odvoz na deponij različitog otpada, uključujući građevinski otpad i ostale vrste otpada koji su odloženi na čestici. Cjelokupni okolni teren dovesti u uredno stanje do "gole" zemlje ili trave.</t>
  </si>
  <si>
    <t>Izvođač radova je obavezan izvršiti uvid na licu mjesta prije davanja cijene i ukupne ponude s ciljem točnog definiranja opsega posla i količine materijala.</t>
  </si>
  <si>
    <t>IZRADA GRADILIŠNE PLOČE</t>
  </si>
  <si>
    <t xml:space="preserve">Dobava, doprema i postava gradilišne ploče. Ploča mora biti napravljena prema Pravilniku o sadržaju i izgledu ploče kojom se označava gradilište. </t>
  </si>
  <si>
    <t>B</t>
  </si>
  <si>
    <t>Radovi se izvode uz strogo poštivanje svih propisanih mjera zaštite zdravlja i sigurnosti na radu, pri čemu radnici moraju koristiti odgovarajuću osobnu zaštitnu opremu u skladu s važećim zakonodavstvom i posebnim propisima zaštite na radu.</t>
  </si>
  <si>
    <t>Stavka obuhvaća i sve troškove vezane uz plaćanje naknada za trajno zbrinjavanje i deponiranje otpada kod ovlaštenih tvrtki za gospodarenje otpadom, uključujući potrebnu dokumentaciju i potvrde o pravilnom zbrinjavanju.</t>
  </si>
  <si>
    <t>Obračun po m2</t>
  </si>
  <si>
    <t>m2</t>
  </si>
  <si>
    <t>DEMONTAŽA KROVIŠTA</t>
  </si>
  <si>
    <t>Demontaža drvenih elemenata krovišta, uključujući daske, letve, daščane opšave, palisade i ostale pripadajuće slojeve, s kompletnim odvozom i zbrinjavanjem na ovlaštenu deponiju.</t>
  </si>
  <si>
    <t>Radovi se izvode uz strogo pridržavanje svih propisanih mjera zaštite zdravlja i sigurnosti na radu, pri čemu radnici moraju koristiti odgovarajuću osobnu zaštitnu opremu u skladu s važećim zakonodavstvom i posebnim propisima zaštite na radu.</t>
  </si>
  <si>
    <t>Stavka uključuje sve troškove vezane uz plaćanje naknada za trajno zbrinjavanje i deponiranje otpada kod ovlaštenih tvrtki za gospodarenje otpadom, uključujući potrebnu dokumentaciju i potvrde o pravilnom zbrinjavanju.</t>
  </si>
  <si>
    <t>Obračun po m2 tlocrtne površine krovišta</t>
  </si>
  <si>
    <t>DEMONTAŽA ELEMENATA OD LIMA</t>
  </si>
  <si>
    <t>Radovi se izvode u skladu s važećim propisima o zaštiti na radu, uz osiguranje odgovarajuće zaštitne opreme i mjera sigurnosti. Stavka obuhvaća sve troškove vezane uz transport, odlaganje i administrativne naknade prema ovlaštenim tvrtkama za gospodarenje otpadom.</t>
  </si>
  <si>
    <t>DEMONTAŽA KROVNE KONSTRUKCIJE</t>
  </si>
  <si>
    <t>DEMONTAŽA STOLARIJE</t>
  </si>
  <si>
    <t xml:space="preserve">Stavka obuhvaća sve potrebne radove, uključujući sigurno rukovanje i razgradnju staklenih elemenata, te plaćanje svih propisanih naknada i pristojbi za zbrinjavanje otpada. </t>
  </si>
  <si>
    <t>Radovi se izvode u skladu s važećim propisima o zaštiti na radu i sigurnosnim standardima, uz korištenje odgovarajuće zaštitne opreme i mjera za sprječavanje ozljeda i oštećenja tijekom izvođenja radova.</t>
  </si>
  <si>
    <t>Obračun po komadu napravljene i postavljene ploče</t>
  </si>
  <si>
    <t xml:space="preserve">Obračun po komadu </t>
  </si>
  <si>
    <t>ODVOZ ŠUTE</t>
  </si>
  <si>
    <t xml:space="preserve">Doprema, utovar i odvoz građevinske šute, odnosno srušenih dijelova građevine zatečenih na lokaciji zahvata  i ostalog nedefiniranog otpada unutar zgrade, na ovlaštenu trajnu deponiju. </t>
  </si>
  <si>
    <t>U cijenu su uključeni svi potrebni radovi na prijenosu i utovaru materijala, kao i plaćanje svih zakonskih naknada i pristojbi vezanih uz odlaganje građevinskog otpada. Postupak se provodi u skladu s važećim propisima o gospodarenju otpadom, osiguravajući ekološki prihvatljivo i sigurno zbrinjavanje šute.</t>
  </si>
  <si>
    <t xml:space="preserve">Izvođač radova je obavezan izvršiti uvid na licu mjesta prije davanja cijene i ukupne ponude s ciljem točnog definiranja opsega posla i količine materijala. </t>
  </si>
  <si>
    <t>DEMONTAŽE</t>
  </si>
  <si>
    <t>C</t>
  </si>
  <si>
    <t>RUŠENJA</t>
  </si>
  <si>
    <t>Obračun po m3</t>
  </si>
  <si>
    <t>m3</t>
  </si>
  <si>
    <t xml:space="preserve">Obračun po m2 </t>
  </si>
  <si>
    <t>D</t>
  </si>
  <si>
    <t>ISKLJUČIVANJE I ODSPAJANJE INSTALACIJA IZ DISTRIBUCIJSKIH MREŽA</t>
  </si>
  <si>
    <t>Kompleksno odspajanje svih instalacija iz distribucijskih mreža (elektroenergetske, telekomunikacije, plinske, vodoopskrbne, kanalizacijske), uz istovremeno osiguranje rezervnog priključka za vodoopskrbu (polijevanje šute).</t>
  </si>
  <si>
    <t>Radove mora izvesti ovlaštena služba distribucijskog operatera, sukladno važećim propisima i tehničkim standardima.</t>
  </si>
  <si>
    <t>Stavka podrazumijeva sve radnje na odspajanju navedenih instalacija iz distribucijske mreže navedenih distributera uključivo plaćanje svih naknada i taksi. Odspajanje se vrši na način da se blindiraju svi dovodi u kontrolnim šahtovima, glavnim napojnim vodovima, uključivo sav spojni i pričvrsni materijal.</t>
  </si>
  <si>
    <t>k.č.br. 10336/16 k.o. Osijek</t>
  </si>
  <si>
    <t>ISHOĐENJE SUGLASNOSTI JAVNOPRAVNIH TIJELA</t>
  </si>
  <si>
    <t>Pribavljanje suglasnosti i uvjeta nadležnih tijela za potrebe izmještanja i uklanjanja postojeće komunalne i infrastrukturne mreže (telekomunikacijski vodovi, vodovod, kanalizacija, elektroenergetski vodovi i dr.).</t>
  </si>
  <si>
    <t>Čiščenje terena od raslinja i grmova te stabala promjera stabla do 20 cm  sa utovarom i odvozom na građevinsku deponiju udaljenosti do 10 km. U cijenu uračunato kompletno uklanjanje, sa rezanjem grana i eventualnim sječenjem na metrice radi lakše manipulacije i prikupljanje, te odvoz na deponiju.</t>
  </si>
  <si>
    <t>DEMONTAŽA AZBEST-CEMENTNIH PLOČA</t>
  </si>
  <si>
    <t>U stavku uključen sav potreban rad, materijal i odvoz.</t>
  </si>
  <si>
    <t>Azbest-cementne ploče se pri uklanjanju moraju dignuti, a ne smiju se čupati ili lomiti. Kuke, vijke ili čavle s kojima su ploče bile učvršćene valja ukloniti tako da se pritom ploče ne oštećuju. Pri demontaži se ne smiju rabiti svrdla, pile ili alati za kidanje s velikom brzinom.</t>
  </si>
  <si>
    <t>Demontaža sve limarije na građevini, uključujući utovar i odvoz materijala na ovlaštenu trajnu deponiju, s uključenim plaćanjem naknada za zbrinjavanje otpada.</t>
  </si>
  <si>
    <t>ODVOZ NEOPASNOG OTPADNOG MATERIJALA</t>
  </si>
  <si>
    <t xml:space="preserve">Demontaža unutarnje i vanjske drvene stolarije i bravarije na građevinama, s kompletnim prijenosom na gradilišnu deponiju, utovarom u vozilo i odvozom na ovlaštenu trajnu deponiju. </t>
  </si>
  <si>
    <t>RUŠENJE STROPNE KONSTRUKCIJE PRIZEMLJA</t>
  </si>
  <si>
    <t xml:space="preserve">Strojno uklanjanje postojeće armiranobetonske stropne ploče debljine do 20 cm. </t>
  </si>
  <si>
    <t xml:space="preserve">Sakupljanje, sortiranje i odvoz opreme, derutnog namještaja, sanitarija, otpadnih i drugih neopasnih materijala s lokacije u površini od oko 600 m2  te zbrinjavanje iste sukladno Zakonu o gospodarenju otpadom. </t>
  </si>
  <si>
    <t xml:space="preserve">Stavkom obuhvaćeno razvrstavanje, utovar, transport do reciklažnog / gradskog deponija udaljenosti do 30 km, s istovarom i plaćanjem potrebnih kompletnih taksi, sav rad i materijal. </t>
  </si>
  <si>
    <t>U cijenu stavke uračunati koeficijent rastresitosti za odvoz materijala, a obračun se vrši prema volumenu u izvedenom stanju (po m3).</t>
  </si>
  <si>
    <t>Radovi uključuju sav rad, materijal i opremu za rušenje te usitnjavanje srušenih elemenata, prijenos i privremeno skladištenje na gradilištu te utovar i odvoz na ovlaštenu trajnu deponiju, uz plaćanje svih propisanih naknada za zbrinjavanje građevinskog otpada.</t>
  </si>
  <si>
    <t>RUŠENJE ZIDOVA I DIMNJAKA</t>
  </si>
  <si>
    <t>Rušenje vanjskih i unutarnjih zidanih / armiranobetonskih zidova debljine do 40 cm, uključivo dimnjaka od pune opeke, obuhvaća rušenje od kote prizemlja do konačnog vrha zida. Rušenje se obavlja pažljivo od vrha prema dnu zida na način da porušeni materijal pada unutar objekta.</t>
  </si>
  <si>
    <t>DEMONTAŽA ČELIČNIH ELEMENATA</t>
  </si>
  <si>
    <t>Demontaža krovne konstrukcije izvedene od drvene građe, uključujući sve pripadajuće spojne i pričvrsne elemente, s ručnim odspajanjem, prijenosom i privremenim skladištenjem na gradilištu. Tijekom demontaže odvaja se uporabna građa od dotrajale, pri čemu se dotrajali materijal utovaruje i odvozi na ovlaštenu trajnu deponiju, uključujući plaćanje naknada za zbrinjavanje otpada.</t>
  </si>
  <si>
    <t>U cijenu demontaže uključeni su svi slojevi krovne konstrukcije, a obračun se vrši prema tlocrtnoj površini krovišta. Radovi se izvode uz poštivanje svih propisa zaštite na radu i sigurnosnih mjera, osiguravajući stabilnost objekta tijekom izvođenja radova i minimalizaciju utjecaja na okolinu.</t>
  </si>
  <si>
    <t>Stavka uključuje sav rad, materijal i opremu za demontažu, prijenos i privremeni smještaj na gradilištu, utovar i odvoz materijala na ovlaštenu trajnu deponiju, s uključenim plaćanjem naknada za zbrinjavanje otpada.</t>
  </si>
  <si>
    <t>Demontaža čeličnih elemenata na građevini (nadstrešnica), uključujući sljemenu krovnu rešetku, krovne nosače, stupove i nosače nadstrešnice, te čelične stupove koji se nalaze pored nadstrešnice, kao i sve pripadajuće spojne i pričvrsne elemente.</t>
  </si>
  <si>
    <t>RUŠENJE POSTOJEĆE MANIPULATIVNE POVRŠINE</t>
  </si>
  <si>
    <t>U cijenu stavke uračunati koeficijent rastresitosti za odvoz materijala, a obračun se vrši prema površini uklonjene manipulativne površine (m2).</t>
  </si>
  <si>
    <t>U cijenu stavke uračunati koeficijent rastresitosti za odvoz materijala, a obračun se vrši prema volumenu u izvedenom stanju (m3).</t>
  </si>
  <si>
    <t>RUŠENJE PODNIH PLOČA, TEMELJA I OSTALIH BETONSKIH ELEMENATA NA PARCELI</t>
  </si>
  <si>
    <t>Strojno rušenje podnih ploča i temelja građevina, uključujući ostatke betonskih zidova, te kanalizacijska, vodovodna i ostala betonska okna na parceli. Radovi uključuju usitnjavanje srušenih elemenata, utovar i odvoz na ovlaštenu trajnu deponiju, uz plaćanje svih propisanih naknada za zbrinjavanje građevinskog otpada.</t>
  </si>
  <si>
    <t>Strojno rušenje postojeće manipulativne površine u cjelosti, uključujući sve pripadajuće slojeve do zemljanog materijala. Radovi uključuju usitnjavanje srušenih elemenata, utovar i odvoz na ovlaštenu trajnu deponiju, uz plaćanje svih propisanih naknada za zbrinjavanje građevinskog otpada.</t>
  </si>
  <si>
    <t>UREĐENJE OKOLIŠA</t>
  </si>
  <si>
    <t>UGRADNJA ZEMLJANOG MATERIJALA I ZARAVNAVANJE TERENA</t>
  </si>
  <si>
    <t>Ova stavka obuhvaća sve potrebne radove, materijal i opremu za pravilnu ugradnju nasipnog materijala, sukladno tehničkim normama i standardima za zemljane radove.</t>
  </si>
  <si>
    <t>Obračun po m2 uređene površine</t>
  </si>
  <si>
    <t xml:space="preserve">Nabava, doprema, ugradnja i poravnanje sa nabijanjem zemljanog materijala na mjestima uklonjenih građevina, građevinskih jama temelja i okana. Ugradnju vršiti u slojevima debljine do 30 cm, uključujući valjanje i zbijanje svakog sloja. </t>
  </si>
  <si>
    <t>Stavka uključuje i razastiranje i završno planiranje zemljane površine.</t>
  </si>
  <si>
    <t>uklanjanja građevina na lokaciji Nemetin 171, Osijek</t>
  </si>
  <si>
    <t>E</t>
  </si>
  <si>
    <t>SILOSI</t>
  </si>
  <si>
    <t xml:space="preserve">Pripremni radovi uključuju čišćenje terena od raslinja, postavljanje gradiliše ograde, otpajanje instalacija, te odvoz otpadnog materijala s lokacije. </t>
  </si>
  <si>
    <t>DEMONTAŽA SILOSA</t>
  </si>
  <si>
    <t>Demontaža svih čeličnih elemenata postojećih silosa ukupne visine do 15 m, komplet sa upravljačkom kabinom, rukom, cijevima, postoljem i svim pripadajućim radnim i nosivim elementima.</t>
  </si>
  <si>
    <t>U stavku uključen sav potreban rad, materijal, potrebna oprema i odvoz.</t>
  </si>
  <si>
    <t>RUŠENJE BETONSKIH ELEMENATA</t>
  </si>
  <si>
    <t>Rušenje svih armirano betonskih elemenata silosa i separatora, što uključuje krila separatora, betonska postolja, pripadajuće temelje te ostale betonske elemente.</t>
  </si>
  <si>
    <t>Radovi uključuju usitnjavanje srušenih elemenata, utovar i odvoz na ovlaštenu trajnu deponiju, uz plaćanje svih propisanih naknada za zbrinjavanje građevinskog otpada.</t>
  </si>
  <si>
    <t xml:space="preserve">Nabava, doprema, ugradnja i poravnanje sa nabijanjem zemljanog materijala na mjestu ukolnjene građevine silosa sa separatorima, uključujući i ispunjavanje građevinskih jama temelja. Ugradnju vršiti u slojevima debljine do 30 cm, uključujući valjanje i zbijanje svakog sloja.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</si>
</sst>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24">
    <font>
      <sz val="11"/>
      <color theme="1"/>
      <name val="Calibri"/>
      <family val="2"/>
      <charset val="238"/>
      <scheme val="minor"/>
    </font>
    <font>
      <sz val="10"/>
      <name val="Arial"/>
      <family val="2"/>
      <charset val="238"/>
    </font>
    <font>
      <b/>
      <sz val="12"/>
      <color theme="1"/>
      <name val="Arial"/>
      <family val="2"/>
    </font>
    <font>
      <sz val="12"/>
      <name val="Arial"/>
      <family val="2"/>
      <charset val="238"/>
    </font>
    <font>
      <sz val="10"/>
      <name val="Arial"/>
      <family val="2"/>
    </font>
    <font>
      <sz val="8"/>
      <name val="Arial"/>
      <family val="2"/>
      <charset val="238"/>
    </font>
    <font>
      <sz val="12"/>
      <name val="HRHelvetica"/>
    </font>
    <font>
      <sz val="11"/>
      <color theme="1"/>
      <name val="Arial"/>
      <family val="2"/>
    </font>
    <font>
      <sz val="12"/>
      <name val="Arial Narrow"/>
      <family val="2"/>
      <charset val="238"/>
    </font>
    <font>
      <b/>
      <sz val="12"/>
      <name val="Arial Narrow"/>
      <family val="2"/>
      <charset val="238"/>
    </font>
    <font>
      <sz val="12"/>
      <color theme="1"/>
      <name val="Arial Narrow"/>
      <family val="2"/>
      <charset val="238"/>
    </font>
    <font>
      <sz val="12"/>
      <color theme="1"/>
      <name val="Arial"/>
      <family val="2"/>
    </font>
    <font>
      <sz val="13"/>
      <color theme="1"/>
      <name val="Arial Narrow"/>
      <family val="2"/>
    </font>
    <font>
      <sz val="9"/>
      <color theme="1"/>
      <name val="Arial"/>
      <family val="2"/>
    </font>
    <font>
      <b/>
      <sz val="11"/>
      <color theme="1"/>
      <name val="Arial"/>
      <family val="2"/>
    </font>
    <font>
      <i/>
      <sz val="12"/>
      <color theme="1"/>
      <name val="Arial"/>
      <family val="2"/>
    </font>
    <font>
      <i/>
      <sz val="11"/>
      <color theme="1"/>
      <name val="Arial"/>
      <family val="2"/>
    </font>
    <font>
      <b/>
      <sz val="19.5"/>
      <color theme="1"/>
      <name val="Arial"/>
      <family val="2"/>
    </font>
    <font>
      <sz val="13"/>
      <name val="Arial Narrow"/>
      <family val="2"/>
    </font>
    <font>
      <sz val="13"/>
      <color theme="1"/>
      <name val="Arial Narrow"/>
      <family val="2"/>
      <charset val="238"/>
    </font>
    <font>
      <b/>
      <sz val="13"/>
      <color theme="1"/>
      <name val="Arial Narrow"/>
      <family val="2"/>
      <charset val="238"/>
    </font>
    <font>
      <b/>
      <sz val="13"/>
      <color theme="1"/>
      <name val="Arial Narrow"/>
      <family val="2"/>
    </font>
    <font>
      <b/>
      <sz val="13"/>
      <color theme="1"/>
      <name val="Arial"/>
      <family val="2"/>
    </font>
    <font>
      <b/>
      <sz val="12"/>
      <color theme="1"/>
      <name val="Arial Narrow"/>
      <family val="2"/>
      <charset val="23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13">
    <xf numFmtId="0" fontId="0" fillId="0" borderId="0"/>
    <xf numFmtId="0" fontId="1" fillId="0" borderId="0"/>
    <xf numFmtId="4" fontId="3" fillId="0" borderId="0"/>
    <xf numFmtId="0" fontId="4"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 fillId="0" borderId="0"/>
    <xf numFmtId="0" fontId="5" fillId="0" borderId="0">
      <alignment horizontal="justify" vertical="center" wrapText="1"/>
    </xf>
  </cellStyleXfs>
  <cellXfs count="64">
    <xf numFmtId="0" fontId="0" fillId="0" borderId="0" xfId="0"/>
    <xf numFmtId="0" fontId="7" fillId="0" borderId="0" xfId="0" applyFont="1"/>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0" xfId="1" applyFont="1"/>
    <xf numFmtId="0" fontId="10" fillId="0" borderId="0" xfId="0" applyFont="1" applyAlignment="1">
      <alignment horizontal="right" vertical="top"/>
    </xf>
    <xf numFmtId="0" fontId="10" fillId="0" borderId="0" xfId="0" applyFont="1" applyAlignment="1">
      <alignment horizontal="center"/>
    </xf>
    <xf numFmtId="4" fontId="10" fillId="0" borderId="0" xfId="0" applyNumberFormat="1" applyFont="1" applyAlignment="1">
      <alignment horizontal="center"/>
    </xf>
    <xf numFmtId="4" fontId="10" fillId="0" borderId="0" xfId="0" applyNumberFormat="1" applyFont="1" applyAlignment="1">
      <alignment horizontal="right" indent="1"/>
    </xf>
    <xf numFmtId="0" fontId="10" fillId="0" borderId="0" xfId="0" applyFont="1"/>
    <xf numFmtId="49" fontId="10" fillId="0" borderId="0" xfId="0" applyNumberFormat="1" applyFont="1" applyAlignment="1">
      <alignment horizontal="justify" vertical="top" wrapText="1"/>
    </xf>
    <xf numFmtId="16" fontId="10" fillId="0" borderId="0" xfId="0" applyNumberFormat="1" applyFont="1" applyAlignment="1">
      <alignment horizontal="right" vertical="top"/>
    </xf>
    <xf numFmtId="49" fontId="10" fillId="0" borderId="0" xfId="0" quotePrefix="1" applyNumberFormat="1" applyFont="1" applyAlignment="1">
      <alignment horizontal="justify" vertical="top" wrapText="1"/>
    </xf>
    <xf numFmtId="0" fontId="11" fillId="0" borderId="0" xfId="0" applyFont="1"/>
    <xf numFmtId="49" fontId="11" fillId="0" borderId="0" xfId="0" applyNumberFormat="1" applyFont="1" applyAlignment="1">
      <alignment horizontal="justify" vertical="top" wrapText="1"/>
    </xf>
    <xf numFmtId="0" fontId="11" fillId="0" borderId="0" xfId="0" applyFont="1" applyAlignment="1">
      <alignment vertical="center" wrapText="1"/>
    </xf>
    <xf numFmtId="49" fontId="12" fillId="0" borderId="0" xfId="0" applyNumberFormat="1" applyFont="1" applyAlignment="1">
      <alignment horizontal="justify" vertical="top" wrapText="1"/>
    </xf>
    <xf numFmtId="0" fontId="11"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indent="3"/>
    </xf>
    <xf numFmtId="0" fontId="14" fillId="0" borderId="0" xfId="0" applyFont="1" applyAlignment="1">
      <alignment horizontal="left" vertical="center" indent="3"/>
    </xf>
    <xf numFmtId="0" fontId="14" fillId="0" borderId="0" xfId="0" applyFont="1" applyAlignment="1">
      <alignment horizontal="right"/>
    </xf>
    <xf numFmtId="0" fontId="18" fillId="0" borderId="0" xfId="0" applyFont="1" applyAlignment="1">
      <alignment horizontal="justify" vertical="top" wrapText="1" readingOrder="1"/>
    </xf>
    <xf numFmtId="49" fontId="8"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11" fillId="0" borderId="0" xfId="0" applyFont="1" applyAlignment="1">
      <alignment horizontal="left"/>
    </xf>
    <xf numFmtId="0" fontId="11" fillId="0" borderId="0" xfId="0" applyFont="1" applyAlignment="1">
      <alignment wrapText="1"/>
    </xf>
    <xf numFmtId="0" fontId="19" fillId="0" borderId="0" xfId="0" applyFont="1" applyAlignment="1">
      <alignment horizontal="center"/>
    </xf>
    <xf numFmtId="4" fontId="19" fillId="0" borderId="0" xfId="0" applyNumberFormat="1" applyFont="1" applyAlignment="1">
      <alignment horizontal="center"/>
    </xf>
    <xf numFmtId="4" fontId="19" fillId="0" borderId="0" xfId="0" applyNumberFormat="1" applyFont="1" applyAlignment="1">
      <alignment horizontal="right" indent="1"/>
    </xf>
    <xf numFmtId="0" fontId="19" fillId="0" borderId="0" xfId="0" applyFont="1"/>
    <xf numFmtId="16" fontId="20" fillId="0" borderId="2" xfId="0" applyNumberFormat="1" applyFont="1" applyBorder="1" applyAlignment="1">
      <alignment horizontal="right" vertical="top"/>
    </xf>
    <xf numFmtId="49" fontId="20" fillId="0" borderId="2" xfId="0" applyNumberFormat="1" applyFont="1" applyBorder="1" applyAlignment="1">
      <alignment horizontal="right" vertical="top" wrapText="1"/>
    </xf>
    <xf numFmtId="0" fontId="20" fillId="0" borderId="2" xfId="0" applyFont="1" applyBorder="1" applyAlignment="1">
      <alignment horizontal="center"/>
    </xf>
    <xf numFmtId="4" fontId="20" fillId="0" borderId="2" xfId="0" applyNumberFormat="1" applyFont="1" applyBorder="1" applyAlignment="1">
      <alignment horizontal="center"/>
    </xf>
    <xf numFmtId="4" fontId="20" fillId="0" borderId="2" xfId="0" applyNumberFormat="1" applyFont="1" applyBorder="1" applyAlignment="1">
      <alignment horizontal="right" indent="1"/>
    </xf>
    <xf numFmtId="0" fontId="20" fillId="0" borderId="0" xfId="0" applyFont="1"/>
    <xf numFmtId="16" fontId="21" fillId="0" borderId="2" xfId="0" applyNumberFormat="1" applyFont="1" applyBorder="1" applyAlignment="1">
      <alignment horizontal="right" vertical="top"/>
    </xf>
    <xf numFmtId="49" fontId="21" fillId="0" borderId="2" xfId="0" applyNumberFormat="1" applyFont="1" applyBorder="1" applyAlignment="1">
      <alignment horizontal="right" vertical="top" wrapText="1"/>
    </xf>
    <xf numFmtId="0" fontId="21" fillId="0" borderId="2" xfId="0" applyFont="1" applyBorder="1" applyAlignment="1">
      <alignment horizontal="center"/>
    </xf>
    <xf numFmtId="4" fontId="21" fillId="0" borderId="2" xfId="0" applyNumberFormat="1" applyFont="1" applyBorder="1" applyAlignment="1">
      <alignment horizontal="center"/>
    </xf>
    <xf numFmtId="4" fontId="21" fillId="0" borderId="2" xfId="0" applyNumberFormat="1" applyFont="1" applyBorder="1" applyAlignment="1">
      <alignment horizontal="right" indent="1"/>
    </xf>
    <xf numFmtId="0" fontId="21" fillId="0" borderId="0" xfId="0" applyFont="1"/>
    <xf numFmtId="0" fontId="12" fillId="0" borderId="0" xfId="0" applyFont="1" applyAlignment="1">
      <alignment horizontal="center"/>
    </xf>
    <xf numFmtId="4" fontId="12" fillId="0" borderId="0" xfId="0" applyNumberFormat="1" applyFont="1" applyAlignment="1">
      <alignment horizontal="center"/>
    </xf>
    <xf numFmtId="4" fontId="12" fillId="0" borderId="0" xfId="0" applyNumberFormat="1" applyFont="1" applyAlignment="1">
      <alignment horizontal="right" indent="1"/>
    </xf>
    <xf numFmtId="0" fontId="22" fillId="0" borderId="0" xfId="0" applyFont="1" applyAlignment="1">
      <alignment horizontal="right"/>
    </xf>
    <xf numFmtId="49" fontId="22" fillId="0" borderId="0" xfId="0" applyNumberFormat="1" applyFont="1" applyAlignment="1">
      <alignment horizontal="justify" vertical="top" wrapText="1"/>
    </xf>
    <xf numFmtId="4" fontId="14" fillId="0" borderId="1" xfId="0" applyNumberFormat="1" applyFont="1" applyBorder="1" applyAlignment="1">
      <alignment horizontal="right"/>
    </xf>
    <xf numFmtId="0" fontId="11" fillId="0" borderId="1" xfId="0" applyFont="1" applyBorder="1" applyAlignment="1">
      <alignment horizontal="left"/>
    </xf>
    <xf numFmtId="0" fontId="15" fillId="0" borderId="1"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center" vertical="center"/>
    </xf>
    <xf numFmtId="49" fontId="14" fillId="0" borderId="0" xfId="0" applyNumberFormat="1" applyFont="1" applyAlignment="1">
      <alignment horizontal="left"/>
    </xf>
    <xf numFmtId="0" fontId="14" fillId="0" borderId="0" xfId="0" applyFont="1" applyAlignment="1">
      <alignment horizontal="left"/>
    </xf>
    <xf numFmtId="4" fontId="14" fillId="0" borderId="0" xfId="0" applyNumberFormat="1" applyFont="1" applyAlignment="1">
      <alignment horizontal="right"/>
    </xf>
    <xf numFmtId="0" fontId="14" fillId="0" borderId="0" xfId="0" applyFont="1" applyAlignment="1">
      <alignment horizontal="right"/>
    </xf>
    <xf numFmtId="0" fontId="17" fillId="0" borderId="0" xfId="0" applyFont="1" applyAlignment="1">
      <alignment horizontal="center" vertical="center"/>
    </xf>
    <xf numFmtId="4" fontId="7" fillId="0" borderId="1" xfId="0" applyNumberFormat="1" applyFont="1" applyBorder="1" applyAlignment="1">
      <alignment horizontal="right"/>
    </xf>
    <xf numFmtId="4" fontId="16" fillId="0" borderId="1" xfId="0" applyNumberFormat="1" applyFont="1" applyBorder="1" applyAlignment="1">
      <alignment horizontal="right"/>
    </xf>
    <xf numFmtId="49" fontId="14" fillId="0" borderId="5" xfId="0" applyNumberFormat="1" applyFont="1" applyBorder="1" applyAlignment="1">
      <alignment horizontal="left"/>
    </xf>
    <xf numFmtId="4" fontId="14" fillId="0" borderId="5" xfId="0" applyNumberFormat="1" applyFont="1" applyBorder="1" applyAlignment="1">
      <alignment horizontal="right"/>
    </xf>
    <xf numFmtId="0" fontId="23" fillId="0" borderId="0" xfId="0" applyFont="1" applyAlignment="1">
      <alignment horizontal="right"/>
    </xf>
    <xf numFmtId="49" fontId="23" fillId="0" borderId="0" xfId="0" applyNumberFormat="1" applyFont="1" applyAlignment="1">
      <alignment horizontal="justify" vertical="top" wrapText="1"/>
    </xf>
  </cellXfs>
  <cellStyles count="13">
    <cellStyle name="Comma 2" xfId="4" xr:uid="{1792FA2B-D197-4489-890B-7A9CED47FC40}"/>
    <cellStyle name="Comma 2 2" xfId="5" xr:uid="{D83E8B55-52C2-4A59-811B-04B59D0DB359}"/>
    <cellStyle name="Normal 10 2" xfId="2" xr:uid="{00000000-0005-0000-0000-000001000000}"/>
    <cellStyle name="Normal 2" xfId="6" xr:uid="{B25C9CD9-8D98-49BB-8EB2-CD3E71C72822}"/>
    <cellStyle name="Normal 2 2" xfId="7" xr:uid="{37FB5084-2051-4A7E-9880-F7D4E76932AF}"/>
    <cellStyle name="Normal 49" xfId="12" xr:uid="{CDB284F3-A24D-4FD6-82DD-E92685909F20}"/>
    <cellStyle name="Normal_ponder" xfId="1" xr:uid="{00000000-0005-0000-0000-000002000000}"/>
    <cellStyle name="Normalno" xfId="0" builtinId="0"/>
    <cellStyle name="Normalno 2" xfId="8" xr:uid="{582B42C3-6167-45DA-8E48-988B73BE5ED2}"/>
    <cellStyle name="Normalno 2 2" xfId="9" xr:uid="{7FB28F9B-8D62-4878-BE3A-0DA66AEB7FAC}"/>
    <cellStyle name="Normalno 3" xfId="10" xr:uid="{992EFBE0-A618-4783-B9C2-59079B93DAE0}"/>
    <cellStyle name="Normalno 4" xfId="3" xr:uid="{E56628DF-A583-43C9-B717-18DCE8D21FB2}"/>
    <cellStyle name="Obično 2" xfId="11" xr:uid="{0CA6A1C7-7E3B-4FE1-9A32-8299E197D3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28573</xdr:colOff>
      <xdr:row>0</xdr:row>
      <xdr:rowOff>38096</xdr:rowOff>
    </xdr:from>
    <xdr:to>
      <xdr:col>10</xdr:col>
      <xdr:colOff>592573</xdr:colOff>
      <xdr:row>6</xdr:row>
      <xdr:rowOff>147560</xdr:rowOff>
    </xdr:to>
    <xdr:pic>
      <xdr:nvPicPr>
        <xdr:cNvPr id="3" name="Slika 2">
          <a:extLst>
            <a:ext uri="{FF2B5EF4-FFF2-40B4-BE49-F238E27FC236}">
              <a16:creationId xmlns:a16="http://schemas.microsoft.com/office/drawing/2014/main" id="{F8EAE4A6-0FBA-17C6-A9CF-0368C371FBE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2" t="1215" r="1174" b="86364"/>
        <a:stretch>
          <a:fillRect/>
        </a:stretch>
      </xdr:blipFill>
      <xdr:spPr>
        <a:xfrm>
          <a:off x="28573" y="38096"/>
          <a:ext cx="6660000" cy="1195314"/>
        </a:xfrm>
        <a:prstGeom prst="rect">
          <a:avLst/>
        </a:prstGeom>
      </xdr:spPr>
    </xdr:pic>
    <xdr:clientData/>
  </xdr:twoCellAnchor>
</xdr:wsDr>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DDC44-4EAB-47C9-9FC9-BB9E45F8E732}">
  <sheetPr>
    <pageSetUpPr fitToPage="1"/>
  </sheetPr>
  <dimension ref="A11:K40"/>
  <sheetViews>
    <sheetView tabSelected="1" view="pageBreakPreview" zoomScaleNormal="100" zoomScaleSheetLayoutView="100" workbookViewId="0">
      <selection activeCell="G36" sqref="G36"/>
    </sheetView>
  </sheetViews>
  <sheetFormatPr defaultRowHeight="14.25"/>
  <cols>
    <col min="1" max="16384" width="9.140625" style="1"/>
  </cols>
  <sheetData>
    <row r="11" spans="1:11" ht="30" customHeight="1">
      <c r="A11" s="57" t="s">
        <v>16</v>
      </c>
      <c r="B11" s="57"/>
      <c r="C11" s="57"/>
      <c r="D11" s="57"/>
      <c r="E11" s="57"/>
      <c r="F11" s="57"/>
      <c r="G11" s="57"/>
      <c r="H11" s="57"/>
      <c r="I11" s="57"/>
      <c r="J11" s="57"/>
      <c r="K11" s="57"/>
    </row>
    <row r="12" spans="1:11" ht="15.75">
      <c r="B12" s="52" t="s">
        <v>113</v>
      </c>
      <c r="C12" s="52"/>
      <c r="D12" s="52"/>
      <c r="E12" s="52"/>
      <c r="F12" s="52"/>
      <c r="G12" s="52"/>
      <c r="H12" s="52"/>
      <c r="I12" s="52"/>
      <c r="J12" s="52"/>
    </row>
    <row r="13" spans="1:11" ht="15.75">
      <c r="B13" s="52" t="s">
        <v>78</v>
      </c>
      <c r="C13" s="52"/>
      <c r="D13" s="52"/>
      <c r="E13" s="52"/>
      <c r="F13" s="52"/>
      <c r="G13" s="52"/>
      <c r="H13" s="52"/>
      <c r="I13" s="52"/>
      <c r="J13" s="52"/>
    </row>
    <row r="14" spans="1:11" ht="15">
      <c r="B14" s="17"/>
      <c r="C14" s="17"/>
      <c r="D14" s="17"/>
      <c r="E14" s="17"/>
      <c r="F14" s="17"/>
      <c r="G14" s="17"/>
      <c r="H14" s="17"/>
      <c r="I14" s="17"/>
      <c r="J14" s="17"/>
    </row>
    <row r="15" spans="1:11">
      <c r="E15" s="18"/>
    </row>
    <row r="16" spans="1:11">
      <c r="A16" s="19" t="s">
        <v>19</v>
      </c>
    </row>
    <row r="17" spans="1:10" ht="15">
      <c r="A17" s="20" t="s">
        <v>26</v>
      </c>
    </row>
    <row r="18" spans="1:10" ht="15">
      <c r="A18" s="20" t="s">
        <v>27</v>
      </c>
    </row>
    <row r="19" spans="1:10" ht="15">
      <c r="A19" s="20" t="s">
        <v>17</v>
      </c>
    </row>
    <row r="20" spans="1:10" ht="15">
      <c r="A20" s="20" t="s">
        <v>28</v>
      </c>
    </row>
    <row r="21" spans="1:10" ht="15">
      <c r="A21" s="20"/>
    </row>
    <row r="23" spans="1:10" ht="15">
      <c r="B23" s="13" t="s">
        <v>20</v>
      </c>
    </row>
    <row r="24" spans="1:10" ht="15">
      <c r="B24" s="13"/>
    </row>
    <row r="25" spans="1:10" ht="15.75" customHeight="1">
      <c r="B25" s="21" t="s">
        <v>29</v>
      </c>
      <c r="C25" s="53" t="s">
        <v>30</v>
      </c>
      <c r="D25" s="54"/>
      <c r="E25" s="54"/>
      <c r="F25" s="54"/>
      <c r="G25" s="54"/>
      <c r="H25" s="54"/>
      <c r="I25" s="55">
        <f>'Pripremni radovi'!F40</f>
        <v>0</v>
      </c>
      <c r="J25" s="56"/>
    </row>
    <row r="26" spans="1:10" ht="15.75" customHeight="1">
      <c r="B26" s="21" t="s">
        <v>45</v>
      </c>
      <c r="C26" s="53" t="s">
        <v>67</v>
      </c>
      <c r="D26" s="54"/>
      <c r="E26" s="54"/>
      <c r="F26" s="54"/>
      <c r="G26" s="54"/>
      <c r="H26" s="54"/>
      <c r="I26" s="55">
        <f>Demontaže!F46</f>
        <v>0</v>
      </c>
      <c r="J26" s="56"/>
    </row>
    <row r="27" spans="1:10" ht="15.75" customHeight="1">
      <c r="B27" s="21" t="s">
        <v>68</v>
      </c>
      <c r="C27" s="53" t="s">
        <v>69</v>
      </c>
      <c r="D27" s="54"/>
      <c r="E27" s="54"/>
      <c r="F27" s="54"/>
      <c r="G27" s="54"/>
      <c r="H27" s="54"/>
      <c r="I27" s="55">
        <f>Rušenja!F27</f>
        <v>0</v>
      </c>
      <c r="J27" s="56"/>
    </row>
    <row r="28" spans="1:10" ht="15.75" customHeight="1">
      <c r="B28" s="21" t="s">
        <v>73</v>
      </c>
      <c r="C28" s="53" t="s">
        <v>107</v>
      </c>
      <c r="D28" s="54"/>
      <c r="E28" s="54"/>
      <c r="F28" s="54"/>
      <c r="G28" s="54"/>
      <c r="H28" s="54"/>
      <c r="I28" s="55">
        <f>'Uređenje okoliša'!F11</f>
        <v>0</v>
      </c>
      <c r="J28" s="56"/>
    </row>
    <row r="29" spans="1:10" ht="15.75" customHeight="1">
      <c r="B29" s="21" t="s">
        <v>114</v>
      </c>
      <c r="C29" s="60" t="s">
        <v>115</v>
      </c>
      <c r="D29" s="60"/>
      <c r="E29" s="60"/>
      <c r="F29" s="60"/>
      <c r="G29" s="60"/>
      <c r="H29" s="60"/>
      <c r="I29" s="61">
        <f>Silosi!F23</f>
        <v>0</v>
      </c>
      <c r="J29" s="61"/>
    </row>
    <row r="30" spans="1:10" ht="15">
      <c r="C30" s="49" t="s">
        <v>31</v>
      </c>
      <c r="D30" s="49"/>
      <c r="E30" s="49"/>
      <c r="F30" s="49"/>
      <c r="G30" s="49"/>
      <c r="H30" s="49"/>
      <c r="I30" s="58">
        <f>SUM(I25:J29)</f>
        <v>0</v>
      </c>
      <c r="J30" s="58"/>
    </row>
    <row r="31" spans="1:10" ht="15">
      <c r="C31" s="50" t="s">
        <v>23</v>
      </c>
      <c r="D31" s="50"/>
      <c r="E31" s="50"/>
      <c r="F31" s="50"/>
      <c r="G31" s="50"/>
      <c r="H31" s="50"/>
      <c r="I31" s="59">
        <f>I30*0.25</f>
        <v>0</v>
      </c>
      <c r="J31" s="59"/>
    </row>
    <row r="32" spans="1:10" ht="15.75">
      <c r="C32" s="51" t="s">
        <v>24</v>
      </c>
      <c r="D32" s="51"/>
      <c r="E32" s="51"/>
      <c r="F32" s="51"/>
      <c r="G32" s="51"/>
      <c r="H32" s="51"/>
      <c r="I32" s="48">
        <f>I30+I31</f>
        <v>0</v>
      </c>
      <c r="J32" s="48"/>
    </row>
    <row r="38" spans="8:8">
      <c r="H38" s="1" t="s">
        <v>22</v>
      </c>
    </row>
    <row r="39" spans="8:8">
      <c r="H39" s="1" t="s">
        <v>25</v>
      </c>
    </row>
    <row r="40" spans="8:8" ht="15">
      <c r="H40" s="13" t="s">
        <v>21</v>
      </c>
    </row>
  </sheetData>
  <mergeCells count="19">
    <mergeCell ref="A11:K11"/>
    <mergeCell ref="B12:J12"/>
    <mergeCell ref="I30:J30"/>
    <mergeCell ref="I31:J31"/>
    <mergeCell ref="C29:H29"/>
    <mergeCell ref="I29:J29"/>
    <mergeCell ref="I32:J32"/>
    <mergeCell ref="C30:H30"/>
    <mergeCell ref="C31:H31"/>
    <mergeCell ref="C32:H32"/>
    <mergeCell ref="B13:J13"/>
    <mergeCell ref="C25:H25"/>
    <mergeCell ref="I25:J25"/>
    <mergeCell ref="C26:H26"/>
    <mergeCell ref="I26:J26"/>
    <mergeCell ref="C27:H27"/>
    <mergeCell ref="I27:J27"/>
    <mergeCell ref="C28:H28"/>
    <mergeCell ref="I28:J28"/>
  </mergeCells>
  <pageMargins left="0.46" right="0.42" top="0.59055118110236227" bottom="0.74803149606299213" header="0.31496062992125984" footer="0.31496062992125984"/>
  <pageSetup paperSize="9" scale="93"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F50"/>
  <sheetViews>
    <sheetView view="pageBreakPreview" zoomScale="85" zoomScaleNormal="100" zoomScaleSheetLayoutView="85" workbookViewId="0">
      <selection activeCell="E7" sqref="E7"/>
    </sheetView>
  </sheetViews>
  <sheetFormatPr defaultRowHeight="15.75"/>
  <cols>
    <col min="1" max="1" width="6.42578125" style="9" customWidth="1"/>
    <col min="2" max="2" width="57.140625" style="10" customWidth="1"/>
    <col min="3" max="3" width="9.28515625" style="6" customWidth="1"/>
    <col min="4" max="4" width="10.7109375" style="7" customWidth="1"/>
    <col min="5" max="5" width="12.85546875" style="8" customWidth="1"/>
    <col min="6" max="6" width="17.140625" style="8" customWidth="1"/>
    <col min="7" max="16384" width="9.140625" style="9"/>
  </cols>
  <sheetData>
    <row r="1" spans="1:6" s="4" customFormat="1" ht="30" customHeight="1">
      <c r="A1" s="24" t="s">
        <v>0</v>
      </c>
      <c r="B1" s="23" t="s">
        <v>1</v>
      </c>
      <c r="C1" s="2" t="s">
        <v>2</v>
      </c>
      <c r="D1" s="3" t="s">
        <v>3</v>
      </c>
      <c r="E1" s="3" t="s">
        <v>4</v>
      </c>
      <c r="F1" s="3" t="s">
        <v>5</v>
      </c>
    </row>
    <row r="3" spans="1:6" ht="16.5">
      <c r="A3" s="46" t="s">
        <v>29</v>
      </c>
      <c r="B3" s="47" t="s">
        <v>30</v>
      </c>
    </row>
    <row r="5" spans="1:6" ht="17.25">
      <c r="A5" s="5" t="s">
        <v>6</v>
      </c>
      <c r="B5" s="25" t="s">
        <v>79</v>
      </c>
      <c r="C5" s="27"/>
      <c r="D5" s="28"/>
      <c r="E5" s="29"/>
      <c r="F5" s="29"/>
    </row>
    <row r="6" spans="1:6" ht="69">
      <c r="A6" s="5"/>
      <c r="B6" s="22" t="s">
        <v>80</v>
      </c>
      <c r="C6" s="27"/>
      <c r="D6" s="28"/>
      <c r="E6" s="29"/>
      <c r="F6" s="29"/>
    </row>
    <row r="7" spans="1:6" ht="17.25">
      <c r="A7" s="5"/>
      <c r="B7" s="16" t="s">
        <v>8</v>
      </c>
      <c r="C7" s="27" t="s">
        <v>7</v>
      </c>
      <c r="D7" s="28">
        <v>1</v>
      </c>
      <c r="E7" s="29"/>
      <c r="F7" s="29">
        <f>D7*E7</f>
        <v>0</v>
      </c>
    </row>
    <row r="8" spans="1:6" ht="17.25">
      <c r="A8" s="11"/>
      <c r="C8" s="27"/>
      <c r="D8" s="28"/>
      <c r="E8" s="29"/>
      <c r="F8" s="29"/>
    </row>
    <row r="9" spans="1:6" ht="31.5">
      <c r="A9" s="5" t="s">
        <v>9</v>
      </c>
      <c r="B9" s="26" t="s">
        <v>74</v>
      </c>
      <c r="C9" s="27"/>
      <c r="D9" s="28"/>
      <c r="E9" s="29"/>
      <c r="F9" s="29"/>
    </row>
    <row r="10" spans="1:6" ht="69">
      <c r="A10" s="5"/>
      <c r="B10" s="22" t="s">
        <v>75</v>
      </c>
      <c r="C10" s="27"/>
      <c r="D10" s="28"/>
      <c r="E10" s="29"/>
      <c r="F10" s="29"/>
    </row>
    <row r="11" spans="1:6" ht="51.75">
      <c r="A11" s="5"/>
      <c r="B11" s="22" t="s">
        <v>76</v>
      </c>
      <c r="C11" s="27"/>
      <c r="D11" s="28"/>
      <c r="E11" s="29"/>
      <c r="F11" s="29"/>
    </row>
    <row r="12" spans="1:6" ht="103.5">
      <c r="A12" s="5"/>
      <c r="B12" s="22" t="s">
        <v>77</v>
      </c>
      <c r="C12" s="27"/>
      <c r="D12" s="28"/>
      <c r="E12" s="29"/>
      <c r="F12" s="29"/>
    </row>
    <row r="13" spans="1:6" ht="17.25">
      <c r="A13" s="5"/>
      <c r="B13" s="16" t="s">
        <v>8</v>
      </c>
      <c r="C13" s="27" t="s">
        <v>7</v>
      </c>
      <c r="D13" s="28">
        <v>1</v>
      </c>
      <c r="E13" s="29"/>
      <c r="F13" s="29">
        <f>D13*E13</f>
        <v>0</v>
      </c>
    </row>
    <row r="14" spans="1:6" ht="17.25">
      <c r="A14" s="11"/>
      <c r="C14" s="27"/>
      <c r="D14" s="28"/>
      <c r="E14" s="29"/>
      <c r="F14" s="29"/>
    </row>
    <row r="15" spans="1:6" ht="17.25">
      <c r="A15" s="5" t="s">
        <v>10</v>
      </c>
      <c r="B15" s="13" t="s">
        <v>32</v>
      </c>
      <c r="C15" s="27"/>
      <c r="D15" s="28"/>
      <c r="E15" s="29"/>
      <c r="F15" s="29"/>
    </row>
    <row r="16" spans="1:6" ht="103.5">
      <c r="A16" s="5"/>
      <c r="B16" s="22" t="s">
        <v>33</v>
      </c>
      <c r="C16" s="27"/>
      <c r="D16" s="28"/>
      <c r="E16" s="29"/>
      <c r="F16" s="29"/>
    </row>
    <row r="17" spans="1:6" ht="69">
      <c r="A17" s="5"/>
      <c r="B17" s="22" t="s">
        <v>34</v>
      </c>
      <c r="C17" s="27"/>
      <c r="D17" s="28"/>
      <c r="E17" s="29"/>
      <c r="F17" s="29"/>
    </row>
    <row r="18" spans="1:6" ht="51.75">
      <c r="A18" s="5"/>
      <c r="B18" s="22" t="s">
        <v>35</v>
      </c>
      <c r="C18" s="27"/>
      <c r="D18" s="28"/>
      <c r="E18" s="29"/>
      <c r="F18" s="29"/>
    </row>
    <row r="19" spans="1:6" ht="17.25">
      <c r="A19" s="5"/>
      <c r="B19" s="16" t="s">
        <v>36</v>
      </c>
      <c r="C19" s="27" t="s">
        <v>37</v>
      </c>
      <c r="D19" s="28">
        <v>60</v>
      </c>
      <c r="E19" s="29"/>
      <c r="F19" s="29">
        <f>D19*E19</f>
        <v>0</v>
      </c>
    </row>
    <row r="20" spans="1:6" ht="17.25">
      <c r="A20" s="5"/>
      <c r="B20" s="14"/>
      <c r="C20" s="30"/>
      <c r="D20" s="30"/>
      <c r="E20" s="30"/>
      <c r="F20" s="30"/>
    </row>
    <row r="21" spans="1:6" ht="17.25">
      <c r="A21" s="5" t="s">
        <v>12</v>
      </c>
      <c r="B21" s="13" t="s">
        <v>38</v>
      </c>
      <c r="C21" s="27"/>
      <c r="D21" s="28"/>
      <c r="E21" s="29"/>
      <c r="F21" s="29"/>
    </row>
    <row r="22" spans="1:6" ht="138">
      <c r="A22" s="5"/>
      <c r="B22" s="22" t="s">
        <v>39</v>
      </c>
      <c r="C22" s="27"/>
      <c r="D22" s="28"/>
      <c r="E22" s="29"/>
      <c r="F22" s="29"/>
    </row>
    <row r="23" spans="1:6" ht="17.25">
      <c r="A23" s="5"/>
      <c r="B23" s="16" t="s">
        <v>8</v>
      </c>
      <c r="C23" s="27" t="s">
        <v>7</v>
      </c>
      <c r="D23" s="28">
        <v>1</v>
      </c>
      <c r="E23" s="29"/>
      <c r="F23" s="29">
        <f>D23*E23</f>
        <v>0</v>
      </c>
    </row>
    <row r="24" spans="1:6" ht="17.25">
      <c r="A24" s="11"/>
      <c r="C24" s="27"/>
      <c r="D24" s="28"/>
      <c r="E24" s="29"/>
      <c r="F24" s="29"/>
    </row>
    <row r="25" spans="1:6" ht="17.25">
      <c r="A25" s="11" t="s">
        <v>13</v>
      </c>
      <c r="B25" s="15" t="s">
        <v>40</v>
      </c>
      <c r="C25" s="27"/>
      <c r="D25" s="28"/>
      <c r="E25" s="29"/>
      <c r="F25" s="29"/>
    </row>
    <row r="26" spans="1:6" ht="103.5">
      <c r="A26" s="11"/>
      <c r="B26" s="22" t="s">
        <v>81</v>
      </c>
      <c r="C26" s="27"/>
      <c r="D26" s="28"/>
      <c r="E26" s="29"/>
      <c r="F26" s="29"/>
    </row>
    <row r="27" spans="1:6" ht="69">
      <c r="A27" s="11"/>
      <c r="B27" s="22" t="s">
        <v>41</v>
      </c>
      <c r="C27" s="27"/>
      <c r="D27" s="28"/>
      <c r="E27" s="29"/>
      <c r="F27" s="29"/>
    </row>
    <row r="28" spans="1:6" ht="51.75">
      <c r="A28" s="11"/>
      <c r="B28" s="22" t="s">
        <v>42</v>
      </c>
      <c r="C28" s="27"/>
      <c r="D28" s="28"/>
      <c r="E28" s="29"/>
      <c r="F28" s="29"/>
    </row>
    <row r="29" spans="1:6" ht="17.25">
      <c r="A29" s="11"/>
      <c r="B29" s="16" t="s">
        <v>48</v>
      </c>
      <c r="C29" s="27" t="s">
        <v>49</v>
      </c>
      <c r="D29" s="28">
        <v>180</v>
      </c>
      <c r="E29" s="29"/>
      <c r="F29" s="29">
        <f>D29*E29</f>
        <v>0</v>
      </c>
    </row>
    <row r="30" spans="1:6" ht="17.25">
      <c r="A30" s="5"/>
      <c r="B30" s="12"/>
      <c r="C30" s="27"/>
      <c r="D30" s="28"/>
      <c r="E30" s="29"/>
      <c r="F30" s="29"/>
    </row>
    <row r="31" spans="1:6" ht="17.25">
      <c r="A31" s="11" t="s">
        <v>15</v>
      </c>
      <c r="B31" s="15" t="s">
        <v>43</v>
      </c>
      <c r="C31" s="27"/>
      <c r="D31" s="28"/>
      <c r="E31" s="29"/>
      <c r="F31" s="29"/>
    </row>
    <row r="32" spans="1:6" ht="51.75">
      <c r="A32" s="11"/>
      <c r="B32" s="22" t="s">
        <v>44</v>
      </c>
      <c r="C32" s="27"/>
      <c r="D32" s="28"/>
      <c r="E32" s="29"/>
      <c r="F32" s="29"/>
    </row>
    <row r="33" spans="1:6" ht="17.25">
      <c r="A33" s="11"/>
      <c r="B33" s="16" t="s">
        <v>61</v>
      </c>
      <c r="C33" s="27" t="s">
        <v>11</v>
      </c>
      <c r="D33" s="28">
        <v>1</v>
      </c>
      <c r="E33" s="29"/>
      <c r="F33" s="29">
        <f>D33*E33</f>
        <v>0</v>
      </c>
    </row>
    <row r="34" spans="1:6" ht="17.25">
      <c r="A34" s="5"/>
      <c r="B34" s="12"/>
      <c r="C34" s="27"/>
      <c r="D34" s="28"/>
      <c r="E34" s="29"/>
      <c r="F34" s="29"/>
    </row>
    <row r="35" spans="1:6" ht="17.25">
      <c r="A35" s="11" t="s">
        <v>14</v>
      </c>
      <c r="B35" s="15" t="s">
        <v>86</v>
      </c>
      <c r="C35" s="27"/>
      <c r="D35" s="28"/>
      <c r="E35" s="29"/>
      <c r="F35" s="29"/>
    </row>
    <row r="36" spans="1:6" ht="86.25">
      <c r="A36" s="11"/>
      <c r="B36" s="22" t="s">
        <v>90</v>
      </c>
      <c r="C36" s="27"/>
      <c r="D36" s="28"/>
      <c r="E36" s="29"/>
      <c r="F36" s="29"/>
    </row>
    <row r="37" spans="1:6" ht="69">
      <c r="A37" s="11"/>
      <c r="B37" s="22" t="s">
        <v>91</v>
      </c>
      <c r="C37" s="27"/>
      <c r="D37" s="28"/>
      <c r="E37" s="29"/>
      <c r="F37" s="29"/>
    </row>
    <row r="38" spans="1:6" ht="17.25">
      <c r="A38" s="11"/>
      <c r="B38" s="16" t="s">
        <v>8</v>
      </c>
      <c r="C38" s="27" t="s">
        <v>7</v>
      </c>
      <c r="D38" s="28">
        <v>1</v>
      </c>
      <c r="E38" s="29"/>
      <c r="F38" s="29">
        <f>D38*E38</f>
        <v>0</v>
      </c>
    </row>
    <row r="39" spans="1:6">
      <c r="A39" s="11"/>
    </row>
    <row r="40" spans="1:6" s="36" customFormat="1" ht="17.25">
      <c r="A40" s="31"/>
      <c r="B40" s="32" t="s">
        <v>18</v>
      </c>
      <c r="C40" s="33"/>
      <c r="D40" s="34"/>
      <c r="E40" s="35"/>
      <c r="F40" s="35">
        <f>SUM(F3:F39)</f>
        <v>0</v>
      </c>
    </row>
    <row r="41" spans="1:6">
      <c r="A41" s="11"/>
    </row>
    <row r="42" spans="1:6">
      <c r="A42" s="11"/>
    </row>
    <row r="43" spans="1:6">
      <c r="A43" s="11"/>
    </row>
    <row r="44" spans="1:6">
      <c r="A44" s="11"/>
    </row>
    <row r="45" spans="1:6">
      <c r="A45" s="11"/>
    </row>
    <row r="46" spans="1:6">
      <c r="A46" s="11"/>
    </row>
    <row r="47" spans="1:6">
      <c r="A47" s="11"/>
    </row>
    <row r="50" spans="1:1">
      <c r="A50" s="10"/>
    </row>
  </sheetData>
  <pageMargins left="0.59055118110236227" right="0.39370078740157483" top="0.63" bottom="0.59055118110236227" header="0.31496062992125984" footer="0.31496062992125984"/>
  <pageSetup paperSize="9" scale="81" fitToHeight="0" orientation="portrait"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C22F-E452-45B8-89D4-62ECA20DF273}">
  <sheetPr>
    <tabColor rgb="FF92D050"/>
    <pageSetUpPr fitToPage="1"/>
  </sheetPr>
  <dimension ref="A1:F56"/>
  <sheetViews>
    <sheetView view="pageBreakPreview" zoomScale="85" zoomScaleNormal="100" zoomScaleSheetLayoutView="85" workbookViewId="0">
      <selection activeCell="E10" sqref="E10"/>
    </sheetView>
  </sheetViews>
  <sheetFormatPr defaultRowHeight="15.75"/>
  <cols>
    <col min="1" max="1" width="6.42578125" style="9" customWidth="1"/>
    <col min="2" max="2" width="57.140625" style="10" customWidth="1"/>
    <col min="3" max="3" width="9.28515625" style="6" customWidth="1"/>
    <col min="4" max="4" width="10.7109375" style="7" customWidth="1"/>
    <col min="5" max="5" width="12.85546875" style="8" customWidth="1"/>
    <col min="6" max="6" width="17.140625" style="8" customWidth="1"/>
    <col min="7" max="16384" width="9.140625" style="9"/>
  </cols>
  <sheetData>
    <row r="1" spans="1:6" s="4" customFormat="1" ht="30" customHeight="1">
      <c r="A1" s="24" t="s">
        <v>0</v>
      </c>
      <c r="B1" s="23" t="s">
        <v>1</v>
      </c>
      <c r="C1" s="2" t="s">
        <v>2</v>
      </c>
      <c r="D1" s="3" t="s">
        <v>3</v>
      </c>
      <c r="E1" s="3" t="s">
        <v>4</v>
      </c>
      <c r="F1" s="3" t="s">
        <v>5</v>
      </c>
    </row>
    <row r="3" spans="1:6" ht="16.5">
      <c r="A3" s="46" t="s">
        <v>45</v>
      </c>
      <c r="B3" s="47" t="s">
        <v>67</v>
      </c>
    </row>
    <row r="5" spans="1:6">
      <c r="A5" s="5" t="s">
        <v>6</v>
      </c>
      <c r="B5" s="13" t="s">
        <v>82</v>
      </c>
    </row>
    <row r="6" spans="1:6" ht="86.25">
      <c r="A6" s="5"/>
      <c r="B6" s="22" t="s">
        <v>84</v>
      </c>
      <c r="C6" s="43"/>
      <c r="D6" s="44"/>
      <c r="E6" s="45"/>
      <c r="F6" s="45"/>
    </row>
    <row r="7" spans="1:6" ht="86.25">
      <c r="A7" s="5"/>
      <c r="B7" s="22" t="s">
        <v>46</v>
      </c>
      <c r="C7" s="43"/>
      <c r="D7" s="44"/>
      <c r="E7" s="45"/>
      <c r="F7" s="45"/>
    </row>
    <row r="8" spans="1:6" ht="17.25">
      <c r="A8" s="5"/>
      <c r="B8" s="22" t="s">
        <v>83</v>
      </c>
      <c r="C8" s="43"/>
      <c r="D8" s="44"/>
      <c r="E8" s="45"/>
      <c r="F8" s="45"/>
    </row>
    <row r="9" spans="1:6" ht="69">
      <c r="A9" s="5"/>
      <c r="B9" s="22" t="s">
        <v>47</v>
      </c>
      <c r="C9" s="43"/>
      <c r="D9" s="44"/>
      <c r="E9" s="45"/>
      <c r="F9" s="45"/>
    </row>
    <row r="10" spans="1:6" ht="17.25">
      <c r="A10" s="5"/>
      <c r="B10" s="16" t="s">
        <v>72</v>
      </c>
      <c r="C10" s="43" t="s">
        <v>49</v>
      </c>
      <c r="D10" s="44">
        <v>570</v>
      </c>
      <c r="E10" s="45"/>
      <c r="F10" s="45">
        <f>D10*E10</f>
        <v>0</v>
      </c>
    </row>
    <row r="11" spans="1:6">
      <c r="A11" s="5"/>
      <c r="B11" s="14"/>
      <c r="C11" s="9"/>
      <c r="D11" s="9"/>
      <c r="E11" s="9"/>
      <c r="F11" s="9"/>
    </row>
    <row r="12" spans="1:6">
      <c r="A12" s="5" t="s">
        <v>9</v>
      </c>
      <c r="B12" s="13" t="s">
        <v>50</v>
      </c>
    </row>
    <row r="13" spans="1:6" ht="69">
      <c r="A13" s="5"/>
      <c r="B13" s="22" t="s">
        <v>51</v>
      </c>
      <c r="C13" s="43"/>
      <c r="D13" s="44"/>
      <c r="E13" s="45"/>
      <c r="F13" s="45"/>
    </row>
    <row r="14" spans="1:6" ht="86.25">
      <c r="A14" s="5"/>
      <c r="B14" s="22" t="s">
        <v>52</v>
      </c>
      <c r="C14" s="43"/>
      <c r="D14" s="44"/>
      <c r="E14" s="45"/>
      <c r="F14" s="45"/>
    </row>
    <row r="15" spans="1:6" ht="69">
      <c r="A15" s="5"/>
      <c r="B15" s="22" t="s">
        <v>53</v>
      </c>
      <c r="C15" s="43"/>
      <c r="D15" s="44"/>
      <c r="E15" s="45"/>
      <c r="F15" s="45"/>
    </row>
    <row r="16" spans="1:6" ht="17.25">
      <c r="A16" s="5"/>
      <c r="B16" s="16" t="s">
        <v>48</v>
      </c>
      <c r="C16" s="43" t="s">
        <v>49</v>
      </c>
      <c r="D16" s="44">
        <v>350</v>
      </c>
      <c r="E16" s="45"/>
      <c r="F16" s="45">
        <f>D16*E16</f>
        <v>0</v>
      </c>
    </row>
    <row r="17" spans="1:6">
      <c r="A17" s="11"/>
    </row>
    <row r="18" spans="1:6">
      <c r="A18" s="11" t="s">
        <v>10</v>
      </c>
      <c r="B18" s="15" t="s">
        <v>55</v>
      </c>
    </row>
    <row r="19" spans="1:6" ht="51.75">
      <c r="A19" s="11"/>
      <c r="B19" s="22" t="s">
        <v>85</v>
      </c>
      <c r="C19" s="43"/>
      <c r="D19" s="44"/>
      <c r="E19" s="45"/>
      <c r="F19" s="45"/>
    </row>
    <row r="20" spans="1:6" ht="86.25">
      <c r="A20" s="11"/>
      <c r="B20" s="22" t="s">
        <v>56</v>
      </c>
      <c r="C20" s="43"/>
      <c r="D20" s="44"/>
      <c r="E20" s="45"/>
      <c r="F20" s="45"/>
    </row>
    <row r="21" spans="1:6" ht="17.25">
      <c r="A21" s="11"/>
      <c r="B21" s="16" t="s">
        <v>36</v>
      </c>
      <c r="C21" s="43" t="s">
        <v>37</v>
      </c>
      <c r="D21" s="44">
        <v>95</v>
      </c>
      <c r="E21" s="45"/>
      <c r="F21" s="45">
        <f>D21*E21</f>
        <v>0</v>
      </c>
    </row>
    <row r="22" spans="1:6">
      <c r="A22" s="5"/>
      <c r="B22" s="12"/>
    </row>
    <row r="23" spans="1:6">
      <c r="A23" s="11" t="s">
        <v>12</v>
      </c>
      <c r="B23" s="13" t="s">
        <v>57</v>
      </c>
    </row>
    <row r="24" spans="1:6" ht="120.75">
      <c r="A24" s="11"/>
      <c r="B24" s="22" t="s">
        <v>97</v>
      </c>
      <c r="C24" s="43"/>
      <c r="D24" s="44"/>
      <c r="E24" s="45"/>
      <c r="F24" s="45"/>
    </row>
    <row r="25" spans="1:6" ht="103.5">
      <c r="A25" s="11"/>
      <c r="B25" s="22" t="s">
        <v>98</v>
      </c>
      <c r="C25" s="43"/>
      <c r="D25" s="44"/>
      <c r="E25" s="45"/>
      <c r="F25" s="45"/>
    </row>
    <row r="26" spans="1:6" ht="17.25">
      <c r="A26" s="11"/>
      <c r="B26" s="16" t="s">
        <v>54</v>
      </c>
      <c r="C26" s="43" t="s">
        <v>49</v>
      </c>
      <c r="D26" s="44">
        <v>330</v>
      </c>
      <c r="E26" s="45"/>
      <c r="F26" s="45">
        <f>D26*E26</f>
        <v>0</v>
      </c>
    </row>
    <row r="27" spans="1:6">
      <c r="A27" s="11"/>
    </row>
    <row r="28" spans="1:6">
      <c r="A28" s="11" t="s">
        <v>13</v>
      </c>
      <c r="B28" s="15" t="s">
        <v>96</v>
      </c>
    </row>
    <row r="29" spans="1:6" ht="86.25">
      <c r="A29" s="11"/>
      <c r="B29" s="22" t="s">
        <v>100</v>
      </c>
      <c r="C29" s="43"/>
      <c r="D29" s="44"/>
      <c r="E29" s="45"/>
      <c r="F29" s="45"/>
    </row>
    <row r="30" spans="1:6" ht="69">
      <c r="A30" s="11"/>
      <c r="B30" s="22" t="s">
        <v>99</v>
      </c>
      <c r="C30" s="43"/>
      <c r="D30" s="44"/>
      <c r="E30" s="45"/>
      <c r="F30" s="45"/>
    </row>
    <row r="31" spans="1:6" ht="86.25">
      <c r="A31" s="11"/>
      <c r="B31" s="22" t="s">
        <v>56</v>
      </c>
      <c r="C31" s="43"/>
      <c r="D31" s="44"/>
      <c r="E31" s="45"/>
      <c r="F31" s="45"/>
    </row>
    <row r="32" spans="1:6" ht="17.25">
      <c r="A32" s="11"/>
      <c r="B32" s="16" t="s">
        <v>36</v>
      </c>
      <c r="C32" s="43" t="s">
        <v>37</v>
      </c>
      <c r="D32" s="44">
        <v>350</v>
      </c>
      <c r="E32" s="45"/>
      <c r="F32" s="45">
        <f>D32*E32</f>
        <v>0</v>
      </c>
    </row>
    <row r="33" spans="1:6">
      <c r="A33" s="5"/>
      <c r="B33" s="12"/>
    </row>
    <row r="34" spans="1:6">
      <c r="A34" s="11" t="s">
        <v>15</v>
      </c>
      <c r="B34" s="13" t="s">
        <v>58</v>
      </c>
    </row>
    <row r="35" spans="1:6" ht="69">
      <c r="A35" s="11"/>
      <c r="B35" s="22" t="s">
        <v>87</v>
      </c>
      <c r="C35" s="43"/>
      <c r="D35" s="44"/>
      <c r="E35" s="45"/>
      <c r="F35" s="45"/>
    </row>
    <row r="36" spans="1:6" ht="51.75">
      <c r="A36" s="11"/>
      <c r="B36" s="22" t="s">
        <v>59</v>
      </c>
      <c r="C36" s="43"/>
      <c r="D36" s="44"/>
      <c r="E36" s="45"/>
      <c r="F36" s="45"/>
    </row>
    <row r="37" spans="1:6" ht="69">
      <c r="A37" s="11"/>
      <c r="B37" s="22" t="s">
        <v>60</v>
      </c>
      <c r="C37" s="43"/>
      <c r="D37" s="44"/>
      <c r="E37" s="45"/>
      <c r="F37" s="45"/>
    </row>
    <row r="38" spans="1:6" ht="17.25">
      <c r="A38" s="11"/>
      <c r="B38" s="16" t="s">
        <v>62</v>
      </c>
      <c r="C38" s="43" t="s">
        <v>11</v>
      </c>
      <c r="D38" s="44">
        <v>26</v>
      </c>
      <c r="E38" s="45"/>
      <c r="F38" s="45">
        <f>D38*E38</f>
        <v>0</v>
      </c>
    </row>
    <row r="39" spans="1:6" ht="17.25">
      <c r="A39" s="11"/>
      <c r="B39" s="16"/>
    </row>
    <row r="40" spans="1:6">
      <c r="A40" s="11" t="s">
        <v>14</v>
      </c>
      <c r="B40" s="14" t="s">
        <v>63</v>
      </c>
    </row>
    <row r="41" spans="1:6" ht="69">
      <c r="A41" s="11"/>
      <c r="B41" s="16" t="s">
        <v>64</v>
      </c>
      <c r="C41" s="43"/>
      <c r="D41" s="44"/>
      <c r="E41" s="45"/>
      <c r="F41" s="45"/>
    </row>
    <row r="42" spans="1:6" ht="103.5">
      <c r="A42" s="11"/>
      <c r="B42" s="16" t="s">
        <v>65</v>
      </c>
      <c r="C42" s="43"/>
      <c r="D42" s="44"/>
      <c r="E42" s="45"/>
      <c r="F42" s="45"/>
    </row>
    <row r="43" spans="1:6" ht="51.75">
      <c r="A43" s="11"/>
      <c r="B43" s="16" t="s">
        <v>66</v>
      </c>
      <c r="C43" s="43"/>
      <c r="D43" s="44"/>
      <c r="E43" s="45"/>
      <c r="F43" s="45"/>
    </row>
    <row r="44" spans="1:6" ht="17.25">
      <c r="A44" s="11"/>
      <c r="B44" s="16" t="s">
        <v>8</v>
      </c>
      <c r="C44" s="43" t="s">
        <v>7</v>
      </c>
      <c r="D44" s="44">
        <v>1</v>
      </c>
      <c r="E44" s="45"/>
      <c r="F44" s="45">
        <f>D44*E44</f>
        <v>0</v>
      </c>
    </row>
    <row r="45" spans="1:6">
      <c r="A45" s="11"/>
    </row>
    <row r="46" spans="1:6" s="42" customFormat="1" ht="17.25">
      <c r="A46" s="37"/>
      <c r="B46" s="38" t="s">
        <v>18</v>
      </c>
      <c r="C46" s="39"/>
      <c r="D46" s="40"/>
      <c r="E46" s="41"/>
      <c r="F46" s="41">
        <f>SUM(F4:F45)</f>
        <v>0</v>
      </c>
    </row>
    <row r="47" spans="1:6">
      <c r="A47" s="11"/>
    </row>
    <row r="48" spans="1:6">
      <c r="A48" s="11"/>
    </row>
    <row r="49" spans="1:1">
      <c r="A49" s="11"/>
    </row>
    <row r="50" spans="1:1">
      <c r="A50" s="11"/>
    </row>
    <row r="51" spans="1:1">
      <c r="A51" s="11"/>
    </row>
    <row r="52" spans="1:1">
      <c r="A52" s="11"/>
    </row>
    <row r="53" spans="1:1">
      <c r="A53" s="11"/>
    </row>
    <row r="56" spans="1:1">
      <c r="A56" s="10"/>
    </row>
  </sheetData>
  <pageMargins left="0.59055118110236227" right="0.39370078740157483" top="0.63" bottom="0.59055118110236227" header="0.31496062992125984" footer="0.31496062992125984"/>
  <pageSetup paperSize="9" scale="81" fitToHeight="0" orientation="portrait"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47D5F-A60D-4706-A117-D3AE94E0D080}">
  <sheetPr>
    <tabColor rgb="FF92D050"/>
    <pageSetUpPr fitToPage="1"/>
  </sheetPr>
  <dimension ref="A1:F37"/>
  <sheetViews>
    <sheetView view="pageBreakPreview" zoomScale="85" zoomScaleNormal="100" zoomScaleSheetLayoutView="85" workbookViewId="0">
      <selection activeCell="E9" sqref="E9"/>
    </sheetView>
  </sheetViews>
  <sheetFormatPr defaultRowHeight="15.75"/>
  <cols>
    <col min="1" max="1" width="6.42578125" style="9" customWidth="1"/>
    <col min="2" max="2" width="57.140625" style="10" customWidth="1"/>
    <col min="3" max="3" width="9.28515625" style="6" customWidth="1"/>
    <col min="4" max="4" width="10.7109375" style="7" customWidth="1"/>
    <col min="5" max="5" width="12.85546875" style="8" customWidth="1"/>
    <col min="6" max="6" width="17.140625" style="8" customWidth="1"/>
    <col min="7" max="16384" width="9.140625" style="9"/>
  </cols>
  <sheetData>
    <row r="1" spans="1:6" s="4" customFormat="1" ht="30" customHeight="1">
      <c r="A1" s="24" t="s">
        <v>0</v>
      </c>
      <c r="B1" s="23" t="s">
        <v>1</v>
      </c>
      <c r="C1" s="2" t="s">
        <v>2</v>
      </c>
      <c r="D1" s="3" t="s">
        <v>3</v>
      </c>
      <c r="E1" s="3" t="s">
        <v>4</v>
      </c>
      <c r="F1" s="3" t="s">
        <v>5</v>
      </c>
    </row>
    <row r="3" spans="1:6" ht="16.5">
      <c r="A3" s="46" t="s">
        <v>68</v>
      </c>
      <c r="B3" s="47" t="s">
        <v>69</v>
      </c>
    </row>
    <row r="5" spans="1:6">
      <c r="A5" s="5" t="s">
        <v>6</v>
      </c>
      <c r="B5" s="13" t="s">
        <v>88</v>
      </c>
    </row>
    <row r="6" spans="1:6" ht="34.5">
      <c r="A6" s="5"/>
      <c r="B6" s="22" t="s">
        <v>89</v>
      </c>
      <c r="C6" s="43"/>
      <c r="D6" s="44"/>
      <c r="E6" s="45"/>
      <c r="F6" s="45"/>
    </row>
    <row r="7" spans="1:6" ht="86.25">
      <c r="A7" s="5"/>
      <c r="B7" s="22" t="s">
        <v>93</v>
      </c>
      <c r="C7" s="43"/>
      <c r="D7" s="44"/>
      <c r="E7" s="45"/>
      <c r="F7" s="45"/>
    </row>
    <row r="8" spans="1:6" ht="51.75">
      <c r="A8" s="5"/>
      <c r="B8" s="22" t="s">
        <v>92</v>
      </c>
      <c r="C8" s="43"/>
      <c r="D8" s="44"/>
      <c r="E8" s="45"/>
      <c r="F8" s="45"/>
    </row>
    <row r="9" spans="1:6" ht="17.25">
      <c r="A9" s="5"/>
      <c r="B9" s="16" t="s">
        <v>70</v>
      </c>
      <c r="C9" s="43" t="s">
        <v>71</v>
      </c>
      <c r="D9" s="44">
        <v>75</v>
      </c>
      <c r="E9" s="45"/>
      <c r="F9" s="45">
        <f>D9*E9</f>
        <v>0</v>
      </c>
    </row>
    <row r="10" spans="1:6">
      <c r="A10" s="5"/>
      <c r="B10" s="14"/>
      <c r="C10" s="9"/>
      <c r="D10" s="9"/>
      <c r="E10" s="9"/>
      <c r="F10" s="9"/>
    </row>
    <row r="11" spans="1:6">
      <c r="A11" s="5" t="s">
        <v>9</v>
      </c>
      <c r="B11" s="13" t="s">
        <v>94</v>
      </c>
    </row>
    <row r="12" spans="1:6" ht="86.25">
      <c r="A12" s="5"/>
      <c r="B12" s="22" t="s">
        <v>95</v>
      </c>
    </row>
    <row r="13" spans="1:6" ht="86.25">
      <c r="A13" s="5"/>
      <c r="B13" s="22" t="s">
        <v>93</v>
      </c>
    </row>
    <row r="14" spans="1:6" ht="51.75">
      <c r="A14" s="5"/>
      <c r="B14" s="22" t="s">
        <v>92</v>
      </c>
    </row>
    <row r="15" spans="1:6" ht="17.25">
      <c r="A15" s="5"/>
      <c r="B15" s="16" t="s">
        <v>70</v>
      </c>
      <c r="C15" s="27" t="s">
        <v>71</v>
      </c>
      <c r="D15" s="28">
        <v>225</v>
      </c>
      <c r="E15" s="29"/>
      <c r="F15" s="29">
        <f>D15*E15</f>
        <v>0</v>
      </c>
    </row>
    <row r="16" spans="1:6">
      <c r="A16" s="11"/>
    </row>
    <row r="17" spans="1:6" ht="30">
      <c r="A17" s="11" t="s">
        <v>10</v>
      </c>
      <c r="B17" s="15" t="s">
        <v>104</v>
      </c>
    </row>
    <row r="18" spans="1:6" ht="103.5">
      <c r="A18" s="11"/>
      <c r="B18" s="22" t="s">
        <v>105</v>
      </c>
      <c r="C18" s="43"/>
      <c r="D18" s="44"/>
      <c r="E18" s="45"/>
      <c r="F18" s="45"/>
    </row>
    <row r="19" spans="1:6" ht="51.75">
      <c r="A19" s="11"/>
      <c r="B19" s="22" t="s">
        <v>103</v>
      </c>
      <c r="C19" s="43"/>
      <c r="D19" s="44"/>
      <c r="E19" s="45"/>
      <c r="F19" s="45"/>
    </row>
    <row r="20" spans="1:6" ht="17.25">
      <c r="A20" s="11"/>
      <c r="B20" s="16" t="s">
        <v>70</v>
      </c>
      <c r="C20" s="43" t="s">
        <v>71</v>
      </c>
      <c r="D20" s="44">
        <v>125</v>
      </c>
      <c r="E20" s="45"/>
      <c r="F20" s="45">
        <f>D20*E20</f>
        <v>0</v>
      </c>
    </row>
    <row r="21" spans="1:6">
      <c r="A21" s="5"/>
      <c r="B21" s="14"/>
      <c r="C21" s="9"/>
      <c r="D21" s="9"/>
      <c r="E21" s="9"/>
      <c r="F21" s="9"/>
    </row>
    <row r="22" spans="1:6">
      <c r="A22" s="5" t="s">
        <v>12</v>
      </c>
      <c r="B22" s="13" t="s">
        <v>101</v>
      </c>
    </row>
    <row r="23" spans="1:6" ht="86.25">
      <c r="A23" s="5"/>
      <c r="B23" s="22" t="s">
        <v>106</v>
      </c>
      <c r="C23" s="43"/>
      <c r="D23" s="44"/>
      <c r="E23" s="45"/>
      <c r="F23" s="45"/>
    </row>
    <row r="24" spans="1:6" ht="51.75">
      <c r="A24" s="5"/>
      <c r="B24" s="22" t="s">
        <v>102</v>
      </c>
      <c r="C24" s="43"/>
      <c r="D24" s="44"/>
      <c r="E24" s="45"/>
      <c r="F24" s="45"/>
    </row>
    <row r="25" spans="1:6" ht="17.25">
      <c r="A25" s="5"/>
      <c r="B25" s="16" t="s">
        <v>72</v>
      </c>
      <c r="C25" s="43" t="s">
        <v>49</v>
      </c>
      <c r="D25" s="44">
        <v>1400</v>
      </c>
      <c r="E25" s="45"/>
      <c r="F25" s="45">
        <f>D25*E25</f>
        <v>0</v>
      </c>
    </row>
    <row r="26" spans="1:6">
      <c r="A26" s="11"/>
    </row>
    <row r="27" spans="1:6" s="36" customFormat="1" ht="17.25">
      <c r="A27" s="31"/>
      <c r="B27" s="32" t="s">
        <v>18</v>
      </c>
      <c r="C27" s="33"/>
      <c r="D27" s="34"/>
      <c r="E27" s="35"/>
      <c r="F27" s="35">
        <f>SUM(F4:F26)</f>
        <v>0</v>
      </c>
    </row>
    <row r="28" spans="1:6">
      <c r="A28" s="11"/>
    </row>
    <row r="29" spans="1:6">
      <c r="A29" s="11"/>
    </row>
    <row r="30" spans="1:6">
      <c r="A30" s="11"/>
    </row>
    <row r="31" spans="1:6">
      <c r="A31" s="11"/>
    </row>
    <row r="32" spans="1:6">
      <c r="A32" s="11"/>
    </row>
    <row r="33" spans="1:1">
      <c r="A33" s="11"/>
    </row>
    <row r="34" spans="1:1">
      <c r="A34" s="11"/>
    </row>
    <row r="37" spans="1:1">
      <c r="A37" s="10"/>
    </row>
  </sheetData>
  <pageMargins left="0.59055118110236227" right="0.39370078740157483" top="0.63" bottom="0.59055118110236227" header="0.31496062992125984" footer="0.31496062992125984"/>
  <pageSetup paperSize="9" scale="81" fitToHeight="0" orientation="portrait"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9E62-2AE1-4124-9884-E8331B59B190}">
  <sheetPr>
    <tabColor rgb="FF92D050"/>
    <pageSetUpPr fitToPage="1"/>
  </sheetPr>
  <dimension ref="A1:F21"/>
  <sheetViews>
    <sheetView view="pageBreakPreview" zoomScale="85" zoomScaleNormal="100" zoomScaleSheetLayoutView="85" workbookViewId="0">
      <selection activeCell="E9" sqref="E9"/>
    </sheetView>
  </sheetViews>
  <sheetFormatPr defaultRowHeight="15.75"/>
  <cols>
    <col min="1" max="1" width="6.42578125" style="9" customWidth="1"/>
    <col min="2" max="2" width="57.140625" style="10" customWidth="1"/>
    <col min="3" max="3" width="9.28515625" style="6" customWidth="1"/>
    <col min="4" max="4" width="10.7109375" style="7" customWidth="1"/>
    <col min="5" max="5" width="12.85546875" style="8" customWidth="1"/>
    <col min="6" max="6" width="17.140625" style="8" customWidth="1"/>
    <col min="7" max="16384" width="9.140625" style="9"/>
  </cols>
  <sheetData>
    <row r="1" spans="1:6" s="4" customFormat="1" ht="30" customHeight="1">
      <c r="A1" s="24" t="s">
        <v>0</v>
      </c>
      <c r="B1" s="23" t="s">
        <v>1</v>
      </c>
      <c r="C1" s="2" t="s">
        <v>2</v>
      </c>
      <c r="D1" s="3" t="s">
        <v>3</v>
      </c>
      <c r="E1" s="3" t="s">
        <v>4</v>
      </c>
      <c r="F1" s="3" t="s">
        <v>5</v>
      </c>
    </row>
    <row r="3" spans="1:6" ht="16.5">
      <c r="A3" s="46" t="s">
        <v>73</v>
      </c>
      <c r="B3" s="47" t="s">
        <v>107</v>
      </c>
    </row>
    <row r="5" spans="1:6" ht="30.75">
      <c r="A5" s="5" t="s">
        <v>6</v>
      </c>
      <c r="B5" s="26" t="s">
        <v>108</v>
      </c>
    </row>
    <row r="6" spans="1:6" ht="86.25">
      <c r="A6" s="5"/>
      <c r="B6" s="22" t="s">
        <v>111</v>
      </c>
      <c r="C6" s="43"/>
      <c r="D6" s="44"/>
      <c r="E6" s="45"/>
      <c r="F6" s="45"/>
    </row>
    <row r="7" spans="1:6" ht="34.5">
      <c r="A7" s="5"/>
      <c r="B7" s="22" t="s">
        <v>112</v>
      </c>
      <c r="C7" s="43"/>
      <c r="D7" s="44"/>
      <c r="E7" s="45"/>
      <c r="F7" s="45"/>
    </row>
    <row r="8" spans="1:6" ht="51.75">
      <c r="A8" s="5"/>
      <c r="B8" s="22" t="s">
        <v>109</v>
      </c>
      <c r="C8" s="43"/>
      <c r="D8" s="44"/>
      <c r="E8" s="45"/>
      <c r="F8" s="45"/>
    </row>
    <row r="9" spans="1:6" ht="17.25">
      <c r="A9" s="5"/>
      <c r="B9" s="16" t="s">
        <v>110</v>
      </c>
      <c r="C9" s="43" t="s">
        <v>49</v>
      </c>
      <c r="D9" s="44">
        <v>2500</v>
      </c>
      <c r="E9" s="45"/>
      <c r="F9" s="45">
        <f>D9*E9</f>
        <v>0</v>
      </c>
    </row>
    <row r="10" spans="1:6">
      <c r="A10" s="11"/>
    </row>
    <row r="11" spans="1:6" s="36" customFormat="1" ht="17.25">
      <c r="A11" s="31"/>
      <c r="B11" s="32" t="s">
        <v>18</v>
      </c>
      <c r="C11" s="33"/>
      <c r="D11" s="34"/>
      <c r="E11" s="35"/>
      <c r="F11" s="35">
        <f>SUM(F4:F10)</f>
        <v>0</v>
      </c>
    </row>
    <row r="12" spans="1:6">
      <c r="A12" s="11"/>
    </row>
    <row r="13" spans="1:6">
      <c r="A13" s="11"/>
    </row>
    <row r="14" spans="1:6">
      <c r="A14" s="11"/>
    </row>
    <row r="15" spans="1:6">
      <c r="A15" s="11"/>
    </row>
    <row r="16" spans="1:6">
      <c r="A16" s="11"/>
    </row>
    <row r="17" spans="1:1">
      <c r="A17" s="11"/>
    </row>
    <row r="18" spans="1:1">
      <c r="A18" s="11"/>
    </row>
    <row r="21" spans="1:1">
      <c r="A21" s="10"/>
    </row>
  </sheetData>
  <pageMargins left="0.59055118110236227" right="0.39370078740157483" top="0.63" bottom="0.59055118110236227" header="0.31496062992125984" footer="0.31496062992125984"/>
  <pageSetup paperSize="9" scale="8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9743-EFD6-4D35-B504-EF5CFCF60565}">
  <sheetPr>
    <tabColor rgb="FF92D050"/>
  </sheetPr>
  <dimension ref="A1:F23"/>
  <sheetViews>
    <sheetView view="pageBreakPreview" zoomScaleNormal="100" zoomScaleSheetLayoutView="100" workbookViewId="0">
      <selection activeCell="E5" sqref="E5"/>
    </sheetView>
  </sheetViews>
  <sheetFormatPr defaultRowHeight="15"/>
  <cols>
    <col min="2" max="2" width="40.5703125" customWidth="1"/>
  </cols>
  <sheetData>
    <row r="1" spans="1:6" ht="47.25">
      <c r="A1" s="24" t="s">
        <v>0</v>
      </c>
      <c r="B1" s="23" t="s">
        <v>1</v>
      </c>
      <c r="C1" s="2" t="s">
        <v>2</v>
      </c>
      <c r="D1" s="3" t="s">
        <v>3</v>
      </c>
      <c r="E1" s="3" t="s">
        <v>4</v>
      </c>
      <c r="F1" s="3" t="s">
        <v>5</v>
      </c>
    </row>
    <row r="2" spans="1:6" ht="15.75">
      <c r="A2" s="62" t="s">
        <v>114</v>
      </c>
      <c r="B2" s="63" t="s">
        <v>115</v>
      </c>
      <c r="C2" s="6"/>
      <c r="D2" s="7"/>
      <c r="E2" s="8"/>
      <c r="F2" s="8"/>
    </row>
    <row r="3" spans="1:6" ht="17.25">
      <c r="A3" s="5" t="s">
        <v>6</v>
      </c>
      <c r="B3" s="26" t="s">
        <v>30</v>
      </c>
      <c r="C3" s="27"/>
      <c r="D3" s="28"/>
      <c r="E3" s="29"/>
      <c r="F3" s="29"/>
    </row>
    <row r="4" spans="1:6" ht="69">
      <c r="A4" s="5"/>
      <c r="B4" s="22" t="s">
        <v>116</v>
      </c>
      <c r="C4" s="27"/>
      <c r="D4" s="28"/>
      <c r="E4" s="29"/>
      <c r="F4" s="29"/>
    </row>
    <row r="5" spans="1:6" ht="21" customHeight="1">
      <c r="A5" s="5"/>
      <c r="B5" s="16" t="s">
        <v>8</v>
      </c>
      <c r="C5" s="27" t="s">
        <v>7</v>
      </c>
      <c r="D5" s="28">
        <v>1</v>
      </c>
      <c r="E5" s="29"/>
      <c r="F5" s="29">
        <f>D5*E5</f>
        <v>0</v>
      </c>
    </row>
    <row r="6" spans="1:6" ht="17.25">
      <c r="A6" s="5"/>
      <c r="B6" s="22"/>
      <c r="C6" s="27"/>
      <c r="D6" s="28"/>
      <c r="E6" s="29"/>
      <c r="F6" s="29"/>
    </row>
    <row r="7" spans="1:6" ht="17.25">
      <c r="A7" s="5" t="s">
        <v>9</v>
      </c>
      <c r="B7" s="26" t="s">
        <v>117</v>
      </c>
      <c r="C7" s="27"/>
      <c r="D7" s="28"/>
      <c r="E7" s="29"/>
      <c r="F7" s="29"/>
    </row>
    <row r="8" spans="1:6" ht="103.5">
      <c r="A8" s="11"/>
      <c r="B8" s="22" t="s">
        <v>118</v>
      </c>
      <c r="C8" s="27"/>
      <c r="D8" s="28"/>
      <c r="E8" s="29"/>
      <c r="F8" s="29"/>
    </row>
    <row r="9" spans="1:6" ht="34.5">
      <c r="A9" s="11"/>
      <c r="B9" s="22" t="s">
        <v>119</v>
      </c>
      <c r="C9" s="27"/>
      <c r="D9" s="28"/>
      <c r="E9" s="29"/>
      <c r="F9" s="29"/>
    </row>
    <row r="10" spans="1:6" ht="138">
      <c r="A10" s="11"/>
      <c r="B10" s="22" t="s">
        <v>56</v>
      </c>
      <c r="C10" s="27"/>
      <c r="D10" s="28"/>
      <c r="E10" s="29"/>
      <c r="F10" s="29"/>
    </row>
    <row r="11" spans="1:6" ht="34.5">
      <c r="A11" s="11"/>
      <c r="B11" s="16" t="s">
        <v>8</v>
      </c>
      <c r="C11" s="27" t="s">
        <v>7</v>
      </c>
      <c r="D11" s="28">
        <v>1</v>
      </c>
      <c r="E11" s="29"/>
      <c r="F11" s="29">
        <f>D11*E11</f>
        <v>0</v>
      </c>
    </row>
    <row r="12" spans="1:6" ht="17.25">
      <c r="A12" s="11"/>
      <c r="B12" s="10"/>
      <c r="C12" s="27"/>
      <c r="D12" s="28"/>
      <c r="E12" s="29"/>
      <c r="F12" s="29"/>
    </row>
    <row r="13" spans="1:6" ht="31.5">
      <c r="A13" s="5" t="s">
        <v>10</v>
      </c>
      <c r="B13" s="26" t="s">
        <v>120</v>
      </c>
      <c r="C13" s="27"/>
      <c r="D13" s="28"/>
      <c r="E13" s="29"/>
      <c r="F13" s="29"/>
    </row>
    <row r="14" spans="1:6" ht="86.25">
      <c r="A14" s="11"/>
      <c r="B14" s="22" t="s">
        <v>121</v>
      </c>
      <c r="C14" s="27"/>
      <c r="D14" s="28"/>
      <c r="E14" s="29"/>
      <c r="F14" s="29"/>
    </row>
    <row r="15" spans="1:6" ht="86.25">
      <c r="A15" s="11"/>
      <c r="B15" s="22" t="s">
        <v>122</v>
      </c>
      <c r="C15" s="27"/>
      <c r="D15" s="28"/>
      <c r="E15" s="29"/>
      <c r="F15" s="29"/>
    </row>
    <row r="16" spans="1:6" ht="34.5">
      <c r="A16" s="11"/>
      <c r="B16" s="16" t="s">
        <v>8</v>
      </c>
      <c r="C16" s="27" t="s">
        <v>7</v>
      </c>
      <c r="D16" s="28">
        <v>1</v>
      </c>
      <c r="E16" s="29"/>
      <c r="F16" s="29">
        <f>D16*E16</f>
        <v>0</v>
      </c>
    </row>
    <row r="17" spans="1:6" ht="17.25">
      <c r="A17" s="11"/>
      <c r="B17" s="10"/>
      <c r="C17" s="27"/>
      <c r="D17" s="28"/>
      <c r="E17" s="29"/>
      <c r="F17" s="29"/>
    </row>
    <row r="18" spans="1:6" ht="17.25">
      <c r="A18" s="5" t="s">
        <v>12</v>
      </c>
      <c r="B18" s="26" t="s">
        <v>107</v>
      </c>
      <c r="C18" s="27"/>
      <c r="D18" s="28"/>
      <c r="E18" s="29"/>
      <c r="F18" s="29"/>
    </row>
    <row r="19" spans="1:6" ht="138">
      <c r="A19" s="11"/>
      <c r="B19" s="22" t="s">
        <v>123</v>
      </c>
      <c r="C19" s="27"/>
      <c r="D19" s="28"/>
      <c r="E19" s="29"/>
      <c r="F19" s="29"/>
    </row>
    <row r="20" spans="1:6" ht="34.5">
      <c r="A20" s="11"/>
      <c r="B20" s="22" t="s">
        <v>112</v>
      </c>
      <c r="C20" s="27"/>
      <c r="D20" s="28"/>
      <c r="E20" s="29"/>
      <c r="F20" s="29"/>
    </row>
    <row r="21" spans="1:6" ht="34.5">
      <c r="A21" s="11"/>
      <c r="B21" s="16" t="s">
        <v>8</v>
      </c>
      <c r="C21" s="27" t="s">
        <v>7</v>
      </c>
      <c r="D21" s="28">
        <v>1</v>
      </c>
      <c r="E21" s="29"/>
      <c r="F21" s="29">
        <f>D21*E21</f>
        <v>0</v>
      </c>
    </row>
    <row r="22" spans="1:6" ht="15.75">
      <c r="A22" s="11"/>
      <c r="B22" s="10"/>
      <c r="C22" s="6"/>
      <c r="D22" s="7"/>
      <c r="E22" s="8"/>
      <c r="F22" s="8"/>
    </row>
    <row r="23" spans="1:6" ht="51.75">
      <c r="A23" s="31"/>
      <c r="B23" s="32" t="s">
        <v>18</v>
      </c>
      <c r="C23" s="33"/>
      <c r="D23" s="34"/>
      <c r="E23" s="35"/>
      <c r="F23" s="35">
        <f>SUM(F3:F22)</f>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BB4E64C075144A97774078E840ADA8" ma:contentTypeVersion="18" ma:contentTypeDescription="Stvaranje novog dokumenta." ma:contentTypeScope="" ma:versionID="b0e2c6b95be9cdde80b251cbdad3f07c">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f04a22d78a61c9db582a4dea1bd974bc"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Props1.xml><?xml version="1.0" encoding="utf-8"?>
<ds:datastoreItem xmlns:ds="http://schemas.openxmlformats.org/officeDocument/2006/customXml" ds:itemID="{B873588F-E554-4DB5-B777-82D09983C411}"/>
</file>

<file path=customXml/itemProps2.xml><?xml version="1.0" encoding="utf-8"?>
<ds:datastoreItem xmlns:ds="http://schemas.openxmlformats.org/officeDocument/2006/customXml" ds:itemID="{B290F174-6D4D-4F27-B997-9C7E5BBFA668}"/>
</file>

<file path=customXml/itemProps3.xml><?xml version="1.0" encoding="utf-8"?>
<ds:datastoreItem xmlns:ds="http://schemas.openxmlformats.org/officeDocument/2006/customXml" ds:itemID="{C3561FE0-10EA-4606-B598-03C7727D1D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1</vt:i4>
      </vt:variant>
    </vt:vector>
  </HeadingPairs>
  <TitlesOfParts>
    <vt:vector size="7" baseType="lpstr">
      <vt:lpstr>Naslovnica</vt:lpstr>
      <vt:lpstr>Pripremni radovi</vt:lpstr>
      <vt:lpstr>Demontaže</vt:lpstr>
      <vt:lpstr>Rušenja</vt:lpstr>
      <vt:lpstr>Uređenje okoliša</vt:lpstr>
      <vt:lpstr>Silosi</vt:lpstr>
      <vt:lpstr>Naslovnica!Podrucje_ispisa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IVONA</dc:creator>
  <cp:lastModifiedBy>Marijan Sikavica</cp:lastModifiedBy>
  <cp:lastPrinted>2025-12-03T08:29:16Z</cp:lastPrinted>
  <dcterms:created xsi:type="dcterms:W3CDTF">2022-07-26T06:14:17Z</dcterms:created>
  <dcterms:modified xsi:type="dcterms:W3CDTF">2026-06-15T10:50:55Z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0x01010056BB4E64C075144A97774078E840ADA8</vt:lpwstr>
  </property>
</Properties>
</file>