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0" windowWidth="38640" windowHeight="16320"/>
  </bookViews>
  <sheets>
    <sheet name="IZGRADNJA JR 2026 -2" sheetId="4" r:id="rId1"/>
  </sheets>
  <calcPr calcId="145621"/>
</workbook>
</file>

<file path=xl/calcChain.xml><?xml version="1.0" encoding="utf-8"?>
<calcChain xmlns="http://schemas.openxmlformats.org/spreadsheetml/2006/main">
  <c r="F39" i="4" l="1"/>
  <c r="F38" i="4"/>
  <c r="F177" i="4"/>
  <c r="F175" i="4"/>
  <c r="F36" i="4" l="1"/>
  <c r="F169" i="4"/>
  <c r="F196" i="4" l="1"/>
  <c r="F194" i="4"/>
  <c r="F183" i="4"/>
  <c r="F173" i="4"/>
  <c r="F171" i="4"/>
  <c r="F179" i="4" s="1"/>
  <c r="F163" i="4"/>
  <c r="F161" i="4"/>
  <c r="F159" i="4"/>
  <c r="F157" i="4"/>
  <c r="F155" i="4"/>
  <c r="F153" i="4"/>
  <c r="F151" i="4"/>
  <c r="F149" i="4"/>
  <c r="F147" i="4"/>
  <c r="F145" i="4"/>
  <c r="F143" i="4"/>
  <c r="F141" i="4"/>
  <c r="F139" i="4"/>
  <c r="F137" i="4"/>
  <c r="F135" i="4"/>
  <c r="F133" i="4"/>
  <c r="F127" i="4"/>
  <c r="F126" i="4"/>
  <c r="F120" i="4"/>
  <c r="F118" i="4"/>
  <c r="F116" i="4"/>
  <c r="F114" i="4"/>
  <c r="F112" i="4"/>
  <c r="F110" i="4"/>
  <c r="F108" i="4"/>
  <c r="F106" i="4"/>
  <c r="F104" i="4"/>
  <c r="F102" i="4"/>
  <c r="F72" i="4"/>
  <c r="F71" i="4"/>
  <c r="F70" i="4"/>
  <c r="F69" i="4"/>
  <c r="F68" i="4"/>
  <c r="F66" i="4"/>
  <c r="F65" i="4"/>
  <c r="F64" i="4"/>
  <c r="F63" i="4"/>
  <c r="F62" i="4"/>
  <c r="F61" i="4"/>
  <c r="F60" i="4"/>
  <c r="F59" i="4"/>
  <c r="F58" i="4"/>
  <c r="F57" i="4"/>
  <c r="F54" i="4"/>
  <c r="F53" i="4"/>
  <c r="F52" i="4"/>
  <c r="F51" i="4"/>
  <c r="F50" i="4"/>
  <c r="F49" i="4"/>
  <c r="F47" i="4"/>
  <c r="F46" i="4"/>
  <c r="F37" i="4"/>
  <c r="F35" i="4"/>
  <c r="F41" i="4" s="1"/>
  <c r="F81" i="4" l="1"/>
  <c r="F198" i="4"/>
  <c r="F208" i="4" s="1"/>
  <c r="F165" i="4"/>
  <c r="F206" i="4" s="1"/>
  <c r="F74" i="4"/>
  <c r="F82" i="4" s="1"/>
  <c r="F207" i="4"/>
  <c r="F129" i="4"/>
  <c r="F205" i="4" s="1"/>
  <c r="F210" i="4" l="1"/>
  <c r="F11" i="4" s="1"/>
  <c r="F85" i="4"/>
  <c r="F212" i="4" l="1"/>
  <c r="F211" i="4"/>
  <c r="F86" i="4"/>
  <c r="F87" i="4" s="1"/>
  <c r="F10" i="4"/>
  <c r="F14" i="4" s="1"/>
  <c r="F16" i="4" l="1"/>
  <c r="F15" i="4"/>
</calcChain>
</file>

<file path=xl/sharedStrings.xml><?xml version="1.0" encoding="utf-8"?>
<sst xmlns="http://schemas.openxmlformats.org/spreadsheetml/2006/main" count="228" uniqueCount="135">
  <si>
    <t>UKUPNO (sa PDV-om)</t>
  </si>
  <si>
    <t>PDV</t>
  </si>
  <si>
    <t>UKUPNO (bez PDV-a)</t>
  </si>
  <si>
    <t>komplet</t>
  </si>
  <si>
    <t>kom</t>
  </si>
  <si>
    <t>-</t>
  </si>
  <si>
    <t>m</t>
  </si>
  <si>
    <t>Ukupna
cijena</t>
  </si>
  <si>
    <t>Jedinična
cijena</t>
  </si>
  <si>
    <t>Količina</t>
  </si>
  <si>
    <t>Jedinica mjere</t>
  </si>
  <si>
    <t>Opis stavke</t>
  </si>
  <si>
    <t>Redni broj</t>
  </si>
  <si>
    <t>Ručni iskop kabelskog rova dubine 0.8m i širine 0.4m, sa zatrpavanjem i nabijanjem rova u slojevima od 30cm sa odvozom viška zemlje na gradski deponij.</t>
  </si>
  <si>
    <t>Strojni iskop kabelskog rova dubine 0.8m i širine 0.4m, sa zatrpavanjem i nabijanjem rova u slojevima od 30cm sa odvozom viška zemlje na gradski deponij.</t>
  </si>
  <si>
    <t>Isporuka na gradilište i ugradnja pijeska granulacije 0-4 mm ili sipke zemlje u kabelski rov debljine 2 x 10cm za posteljicu i zaštitu kabela.</t>
  </si>
  <si>
    <t xml:space="preserve">Isporuka i postavljanje PVC štitnika za kabele duljine 1m </t>
  </si>
  <si>
    <t>Isporuka i postavljanje plastične trake za upozorenje s natpisom "POZOR elektroenergetski kabel 1kV.</t>
  </si>
  <si>
    <t>Strojno pravolinijsko rezanje asfaltne/betonske površine debljine do 12cm, širine 50cm. Obračun po 1m kabelskog rova.</t>
  </si>
  <si>
    <t>Strojno razbijanje prethodno izrezane asfaltne/betonske povšine debljine do 12cm, širine 50cm. Obračun po 1m kabelskog rova</t>
  </si>
  <si>
    <t>Dovođenje asfaltne/betonske površine debljine do 12 cm, širine 50 cm  u prvobitno stanje. Obračun po 1m sa izradom posteljice, gaznog i nosivog sloja prometnice.</t>
  </si>
  <si>
    <t>Isporuka i ugradnja betona za stablizaciju zaštitnih cijevi na mjestima križanja s postojećim instalacijama.</t>
  </si>
  <si>
    <t>GEODETSKI RADOVI</t>
  </si>
  <si>
    <t>OSTALI MATERIJAL I RADOVI</t>
  </si>
  <si>
    <t>Projekt izvedenog stanja</t>
  </si>
  <si>
    <t xml:space="preserve">Bušenje ispod postojeće prometnice ili kolnih ulaza s uvlačenjem kabela i PEHD cijevi Ø50mm. U cijeni trebaju biti obuhvaćeni cijevi i svi pripremni radovi. </t>
  </si>
  <si>
    <t>Ispitivanje funkcionalnosti, provođenje propisanih mjerenja i ispitivanja, izdavanje odgovarajućih protokola o ispitivanju i dokumentacije o dokazu kvalitete:</t>
  </si>
  <si>
    <t>Ručni iskop probnih rovova za utvrđivanje položaja podzemnih instalacija sa naknadnim zatrpavanjem, nabijanjem po slojevima, poravnavanjem, te odvozom viška zemlje.</t>
  </si>
  <si>
    <r>
      <t>m</t>
    </r>
    <r>
      <rPr>
        <vertAlign val="superscript"/>
        <sz val="10"/>
        <rFont val="Arial"/>
        <family val="2"/>
      </rPr>
      <t>3</t>
    </r>
  </si>
  <si>
    <t>Iskolčenje trase kabela, položaja novih rasvjetnih stupova i razvodnih ormara cestovne rasvjete, postavljanje i održavanje oznaka od početka radova do predaje svih radova investitoru, sva mjerenja u vezi prijenosa podataka iz projekta na teren i obrnuto, te izrada skice iskolčenja.</t>
  </si>
  <si>
    <t>Geodetsko snimanje i izrada snimke izvedenog stanja vodova i položaja stupova (3 primjerka) ovjerenu od strane mjerodavnog katastra.  Obračun po m¹ iskolčene trase.</t>
  </si>
  <si>
    <t>A</t>
  </si>
  <si>
    <t>ELEKTROMONTAŽNI MATERIJAL I RADOVI</t>
  </si>
  <si>
    <t>GRAĐEVINSKI MATERIJAL I RADOVI</t>
  </si>
  <si>
    <t>B</t>
  </si>
  <si>
    <t xml:space="preserve">
</t>
  </si>
  <si>
    <t>stavka 11. ukupno dobava svjetiljke:</t>
  </si>
  <si>
    <t>stavka 11. ukupno montaža i spajanje:</t>
  </si>
  <si>
    <t>Isporuka i ugradnja priključne razdjelnice stupa opremljene stezaljkama za priključak ulaz/izlaz podzemnog kabela minimalnog presjeka 25mm2, stezaljkama za priključak kabela presjeka 2,5mm2, 2 automatska prekidača 6A, C karakteristike. Razdjelnica stupa treba biti stupnja zaštite minimalno IP54.</t>
  </si>
  <si>
    <r>
      <t>Isporuka i polaganje u već iskopani rov sa provlačenjem djelomično kroz cijevi kabela NAYY 4x25mm</t>
    </r>
    <r>
      <rPr>
        <vertAlign val="superscript"/>
        <sz val="10"/>
        <rFont val="Arial"/>
        <family val="2"/>
      </rPr>
      <t>2</t>
    </r>
    <r>
      <rPr>
        <sz val="10"/>
        <rFont val="Arial"/>
        <family val="2"/>
      </rPr>
      <t xml:space="preserve"> + 2,5mm</t>
    </r>
    <r>
      <rPr>
        <vertAlign val="superscript"/>
        <sz val="10"/>
        <rFont val="Arial"/>
        <family val="2"/>
      </rPr>
      <t>2</t>
    </r>
  </si>
  <si>
    <t>Isporuka i polaganje u već iskopani rov željezne pocinčane trake 25x4 mm.</t>
  </si>
  <si>
    <t>Isporuka i postavljanje križne spojnice i zalijevanje bitumenom.</t>
  </si>
  <si>
    <t>Isporuka i ugradnja kabelskih spojnica za četverožilne kabele s plastičnom izolacijom presjeka vodiča 10-35mm2, komplet sa vijčanim čahurama.</t>
  </si>
  <si>
    <t>Isporuka i ugradnja kabelskih završetaka za četverožilne kabele s plastičnom izolacijom presjeka vodiča 4-35mm2</t>
  </si>
  <si>
    <t>Isporuka i postavljanje PEHD cijevi promjera 110mm u prethodno iskopani rov na mjestu križanja sa postojećim instalacijama</t>
  </si>
  <si>
    <t xml:space="preserve">Cijena za svaku točku ovog troškovnika mora obuhvatiti dobavu, montažu, spajanje, po potrebi uzemljenje, te dovođenje u stanje potpune funkcionalnosti.
U cijenu također ukalkulirati sav potreban spojni, montažni, pridržni i ostali materijal potreban za potpuno funkcioniranje.
Radeći ponudu obavezno pročitati tehnički opis i pregledati nacrte.
Na trasi između budućih stupova javne rasvjete položeni su kabeli koje prije početka izvođenja radova treba ispitivati.
</t>
  </si>
  <si>
    <t>Demontaža postojećih dotrajalih svjetiljki javne rasvjete postavljenih na stup i transport istih na mjesto koje odredi investitor (udaljenosti do 25 km).</t>
  </si>
  <si>
    <t>Demontaža postojećeg dotrajalog stupa i transport istog na mjesto koje odredi investitor (udaljenosti do 25 km).</t>
  </si>
  <si>
    <t>Dobava, isporuka, postavljanje i spajanje rasvjetnog stupa visine 6m s temeljnom pločom. Stup treba biti zaštićen od korozije toplim pocinčavanjem. Stup je opremljen konzolom duljine 1m, vratima, letvicom za ovjes razdjelnice rasvjetnog stupa, vijkom za uzemljenje izvana i iznutra. Isporučuje se s pripadajućim temeljnim (sidrenim) vijcima i maticama, te šablonom za ugradnju temeljnih vijaka. Sva čelična konstrukcija treba biti vruće cinčana sukladno normi EN 1461 ili jednakovrijedno. Kvaliteta materijala svih elemenata je S355J2  ili jednakovrijedno. 
Stup i konzola moraju imati odgovarajući atest ili dokumentaciju ovjerenu od strane ovlaštenog inženjera.</t>
  </si>
  <si>
    <r>
      <t>Isporuka cca 7m kabela NYY-J 3x2,5 mm</t>
    </r>
    <r>
      <rPr>
        <vertAlign val="superscript"/>
        <sz val="10"/>
        <rFont val="Arial"/>
        <family val="2"/>
      </rPr>
      <t>2</t>
    </r>
    <r>
      <rPr>
        <sz val="10"/>
        <rFont val="Arial"/>
        <family val="2"/>
      </rPr>
      <t>, uvlačenje kabela u stup i spajanje u razdjelnicu stupa.</t>
    </r>
  </si>
  <si>
    <t xml:space="preserve">Dobava, montaža i spajanje svijetiljke za cestovnu rasvjetu predviđena za ugradnju LED modula sa slijedećim karakteristikama:
- kućište i nosač izrađeni od tlačno lijevanog aluminija
- optički sustav načinjen od optičkih leća
- stupanj IP zaštite (optičkog dijela svjetiljke i predspoja) min IP66
- stupanj mehaničke zaštite svjetiljke: IK08
- optika zaštićena ravnim staklom 
- ULOR ≤ 0,0%
- klasa električne zaštite: kl. II
- postavljanje na stup/konzolu promjera 48-60 mm
 - regulacija kuta svjetiljke -15° do +15°
- mogućnost regulacije preko DALI protokola ili jednakovrijedno
- integrirana zaštita od prenapona unutar LED drivera ≥ 6 kV
- raspon radne temperature -40°C do +50°C   
- zasebni uređaj za prenaponsku zaštitu: kl. II+III (Imax=10kA, Umax=10kV)
- CLO(Constant Light Output) predspoj
- pasivno hlađenje
- max. udarna površina na vjetar: Scx 0.03 m2
- dozvoljena max. težina svjetiljke je 5.5kg
- modularna izvedba svjetiljke: jednostavna zamjena LED modula i drivera
</t>
  </si>
  <si>
    <t>Karakteristike LED modula:
- cestovna (asimetrična optika) cut off - klasa G2 (prema HRN EN 13201-Annex A) ili bolje
- stupanj bliještanja D6 ili bolje
- ukupni efektivni svjetlosni tok(s uračunatim gubicima u optičkom sustavu): min. 3550 lm
- ukupna startna snaga svjetiljke (LED modul+predspoj): maks: 35.5 W
- ukupna završna snaga svjetiljke (LED modul+predspoj): maks: 35.5 W
- predspoj sa automatskom autonomnom regulacijom snage u 5 razina
- temperatura boje svjetlosti 3000K
- uzvrat boje (Ra) minimalno 70
- trajnost LED modula i drivera: minimalno 100.000h uz održavanje 100% inicijalnog svjetlosnog toka svih doda svjetiljke (oznaka L100)
- ENEC i ENEC+ certifikat
- CE oznaka
- svjetiljka mora zadovoljiti svjetlotehničke proračune prikazane u projektu</t>
  </si>
  <si>
    <t>- svjetiljka opremljena standardiziranim sučeljem Zhaga ili jednakovrijedno s gornje strane svjetiljke za priključenje primopredajnih modula raznih proizvođača odn. raznih protokola. Zhaga sučelje sastoji se od 4 pina: 
- DC+ 24V
- DA+
- DA-
- LSI (logical signal input)
Predspojna naprava treba biti sukladna Zhaga standardu ili jednakovrijedno kako bi se mogla ostvariti puna funkcionalnost sustava. Bitne funkcionalnosti predspojne naprave su sljedeće:
- DC 24V
- mogućnost mjerenja snage preciznošću minimalno 1%
- diagnostika rada svjetiljke</t>
  </si>
  <si>
    <t xml:space="preserve">Ponudutelj nudi:
__________________________________________________
(upisati ime proizvođača, tip svjetiljke i osnovne karakteristike)
</t>
  </si>
  <si>
    <t>Uklanjanje, odvoz i zbrinjavanje postojećih betonskog nosača drvenog stupa</t>
  </si>
  <si>
    <t>Iskop temeljne jame, isporuka i izrada betonskog temelja za rasvjetne stupove visine 6m koji se izvodi iz dva segmenta. Dimenzije prvog segenta stope iznose 70x70x70 cm, dok se nastavak (drugi segment) izvodi u dimenziji 30x30x30 cm. Ukupna visina stope tako iznosi 100 cm. Vrh stope izvodi se cca 10cm iznad tla. Temeljne stope se armiraju prema statičkom proračunu i izvode od betona C30/37. Beton za temeljne stope nalazi se u okolišu za koji je klasa izloženosti XC2 i XA1. Zaštitni sloj za temeljne stope iznosi 3,0 cm. Minimalna količina cementa iznosi 300 kg/m3 uz vodocementi omjer od 0,55. Betoniranje temeljnih stopa izvodi se u širokom iskopu s oplatom, eventualno stopa se može izvoditi i u prirodno sraslom tlu, ukoliko se stranice iskopa mogu pravilno iskopati. Stavka uključuje komplet sa sidrenim vijcima (4 kom.) i PVC cijevima Ø63 mm za ulaz i izlaz kabela (3 kom). Temelj armirati po obodu armaturnom mrežom B 500 B.</t>
  </si>
  <si>
    <t>Isporuka i ugradnja podloge za temelj stupa dimenzija 70x70 cm. Nasip kamena ispod temeljne stope izvesti zbijanjem sloja debljine od 15 cm, sabijanje na prosječno 50 MPa. Temeljno tlo sabiti na 30 MPa. Na nasip tucanika postaviti sloj podložnog betona C12/15 debljine 5 cm..</t>
  </si>
  <si>
    <t>Sanacija i vraćanje u prvobitno stanje svih površina korištenih za izvođenje radova na način da ispunjavaju sve zahtjeve koji su potrebni za njihovo korištenje. 
Navedeno se posebno odnosi na sanaciju zelenih površina i dovođenje u prvobitno stanje.
Sanacija uništenih travnjaka. Stavka uključuje sljedeće: 
 - Dovoz rahle vrtne zemlje
 - Strojno i ručno razastiranje
 - Strojna obrada tla 
 - Grubo i fino planiranje
 - Ručno sijanje univerzalne travne smjese</t>
  </si>
  <si>
    <t>ukupno stavka 2</t>
  </si>
  <si>
    <t xml:space="preserve">Izrada snimke izvedenog stanja sa svim relevantnim podacima (geolokacijski, elektro, građevinski) za upis u GIS javne rasvjete Grada Osijeka  i predaja investitoru (u digitalnom i jednom papirnatom  primjerku) 
Navedeno sadržava popis svih elemenata izgrađene javne rasvjete sa pripadajućim atributima (svi podaci o stupu, svjetiljci, instalaciji, ormarima, napajanju i dr.)
Izradu koordinirati s Investitotrom
konačna verzije treba biti potvrđena od strane Investitora   </t>
  </si>
  <si>
    <t>Izrada, u već iskopanoj zemljanoj jami, betonskog temelja rasvjetnog stupa, dimenzija: 0.8x0.8/0.8m, od betona C30/37, XC4, XF2, opremljenog sa armaturom od čelika B500B, proturnim cijevima (PEHD50) i temljenim vicima stupa</t>
  </si>
  <si>
    <t>kpl</t>
  </si>
  <si>
    <t>Geodetsko snimanje izvedene trase JR s izradom i isporukom odgovarajućeg digitalnog nacrta (.dwg) za katastar podzemnih instalacija</t>
  </si>
  <si>
    <t>Odspajanje i demontaža postojeće instalacije javne rasvjete koja se sastoji od 6 visećih svjetiljki ovješenih na kućne krovne nosače NN mreže te predaja demontiranih rasvjetnih armatura koncesionaru rasvjete.</t>
  </si>
  <si>
    <t xml:space="preserve">Radovi u već postojećem rasvjetnom stupu br. 18. Demontaža starog te dobava, montaža i spajanje novog stupnog el. razdjelnika opremljenog sa 2 osigurača (D01/gG6A) </t>
  </si>
  <si>
    <t>(stup treba biti opremljen sa odgovarajućim sidrenim vijcima i šablonom za potrebe njihove ugradnje, vratima, tetvicom za ovjes stupnog razdjelnika i vijkom za uzemljenje)</t>
  </si>
  <si>
    <t xml:space="preserve">Antikorozivna zaštita - bitumenskim premazom podnožja rasvjetnog stupa, do visine 0,5 m od okolnog terena. Stavka obuhvaća sav rad, opremu i materijal potreban za potpuno dovršenje stavke.  </t>
  </si>
  <si>
    <t>Ispisivanje broja stupa i znaka upozorenja odgovarajućom bojom pomoću šablona. Obračun po komadu obrađenog stupa.</t>
  </si>
  <si>
    <r>
      <t xml:space="preserve">Dobava i montaža na rasvjetni stup, čelične, vruće pocinčane, konzole, dužine kraka: 0.7m, sa nasadnikom: </t>
    </r>
    <r>
      <rPr>
        <sz val="10"/>
        <rFont val="Arial"/>
        <family val="2"/>
        <charset val="238"/>
      </rPr>
      <t>Ø</t>
    </r>
    <r>
      <rPr>
        <i/>
        <sz val="10"/>
        <rFont val="Arial"/>
        <family val="2"/>
        <charset val="238"/>
      </rPr>
      <t>60mm</t>
    </r>
  </si>
  <si>
    <r>
      <t>Dobava i montaža na rasvjetni stup, 2- struke, čelične, vruće pocinčane L konzole, dužine krakova: 1.0m, krakovi su pod kutem 90</t>
    </r>
    <r>
      <rPr>
        <sz val="10"/>
        <rFont val="TechnicLite"/>
        <charset val="2"/>
      </rPr>
      <t>°</t>
    </r>
    <r>
      <rPr>
        <i/>
        <sz val="10"/>
        <rFont val="Arial"/>
        <family val="2"/>
        <charset val="238"/>
      </rPr>
      <t xml:space="preserve">, sa nasadnicima: </t>
    </r>
    <r>
      <rPr>
        <sz val="10"/>
        <rFont val="Arial"/>
        <family val="2"/>
        <charset val="238"/>
      </rPr>
      <t>Ø</t>
    </r>
    <r>
      <rPr>
        <i/>
        <sz val="10"/>
        <rFont val="Arial"/>
        <family val="2"/>
        <charset val="238"/>
      </rPr>
      <t>60mm</t>
    </r>
  </si>
  <si>
    <t>Dobava, montaža u rasvjetni stup i spajanje stupnog el. razdjelnika, opremljenog sa 2 osigurača (D01/gG2A)</t>
  </si>
  <si>
    <r>
      <t xml:space="preserve">Dobava i  polaganje u već iskopani zemljani rov gibljive PEHD proturne instalacijske cijevi,  </t>
    </r>
    <r>
      <rPr>
        <sz val="10"/>
        <rFont val="Arial"/>
        <family val="2"/>
        <charset val="238"/>
      </rPr>
      <t>Ø</t>
    </r>
    <r>
      <rPr>
        <i/>
        <sz val="10"/>
        <rFont val="Arial"/>
        <family val="2"/>
        <charset val="238"/>
      </rPr>
      <t>50</t>
    </r>
  </si>
  <si>
    <t>Dobava, polaganje u već iskopani zemljani rov (s uvlačenjem u proturne instalacijske cijevi  i rasvjetne stupove) te spajanje slijedećih instalalacijskih vodova i kabela:</t>
  </si>
  <si>
    <r>
      <t>NAYY 4x25mm</t>
    </r>
    <r>
      <rPr>
        <i/>
        <vertAlign val="superscript"/>
        <sz val="10"/>
        <rFont val="Arial"/>
        <family val="2"/>
        <charset val="238"/>
      </rPr>
      <t>2</t>
    </r>
  </si>
  <si>
    <r>
      <t>NYY 2x1,5mm</t>
    </r>
    <r>
      <rPr>
        <i/>
        <vertAlign val="superscript"/>
        <sz val="10"/>
        <rFont val="Arial"/>
        <family val="2"/>
        <charset val="238"/>
      </rPr>
      <t>2</t>
    </r>
  </si>
  <si>
    <r>
      <t>H07V-K (ž/z) 1x10mm</t>
    </r>
    <r>
      <rPr>
        <i/>
        <vertAlign val="superscript"/>
        <sz val="10"/>
        <rFont val="Arial"/>
        <family val="2"/>
        <charset val="238"/>
      </rPr>
      <t>2</t>
    </r>
  </si>
  <si>
    <t>Povezivanje, rastavljivim spojem, uzemljivačke FeZn trake sa čeličnim stupovima javne rasvjete, komplet sa svim potrebnim materijalom</t>
  </si>
  <si>
    <t>Nespecificirani sitni montažni i instalacijski materijal (vijci, podoške, matice, gips, vezice, traka…), označavanje instalacijske opreme</t>
  </si>
  <si>
    <t xml:space="preserve">Dobava i ugradnja adresabilnog kontrolera za centralno upravljanje svjetlosnim tokom svjetiljki
- veza s predspojnom napravom svjetiljke preko DALI 2.0 sučelja
- povezivanje sa aplikacijom preko 2G/ 3G/ 4G/ NB-IoT mreže koja omogućava direktni dvosmjerni prijenos podataka bežičnim putem server-svjetiljka
</t>
  </si>
  <si>
    <t xml:space="preserve">sustav omogućava fleksibilno upravljanje s neograničenim brojem promjena svjetlosnog toka tijekom noći
- promjena svjetlosnog toka od 0 do 100%
- upravljanje svjetiljkama i kontrola stanja i potrošnje svjetiljki preko visokodostupne WEB aplikacije koju nije potrebno instalirati na računalu već joj se pristupa putem WEB preglednika
- proizvođač garantira desetogodišnji rad WEB aplikacije
- sustav omogućava samopozicioniranje svjetiljki u GIS-u bez potrebe za fizičkim puštanjem u rad i bez potrebe za intervencijom u postojećim el. instalacijama odn. bez potrebe za nadogradnjom postojećih instalacija zbog funkcionalnosti sustava
- kompletna komunikacija sustava je bežična bez potrebe za dodatnim koncentratorima ili kontrolerima izuzev svjetiljke i računala/pametnog telefona s pristupom internetu
</t>
  </si>
  <si>
    <t>Licenca za upravljački softver CityManager na 10 godina po svjetiljci</t>
  </si>
  <si>
    <t>Puštanje instalacije javne rasvjete u rad, parametriranje, podešavanje</t>
  </si>
  <si>
    <t>Ispitivanje i mjerenje izvedene el. instalacije od strane ovlaštene tvrtke, komplet sa izdavanjem odgovarajućeg ispitnog izvješća i uvjerenja o ispravnosti</t>
  </si>
  <si>
    <t>Ispitivanje i mjerenje horizontalne rasvjetljenosti javne rasvjete od strane ovlaštene tvrtke, komplet sa izdavanjem odgovarajućeg ispitnog izvješća i uvjerenja o ispravnosti</t>
  </si>
  <si>
    <t>Izrada i isporuka tehničke dokumentacije izvedenih elektrotehničkih radova od strane ovlaštenog inženjera elektrotehnike.</t>
  </si>
  <si>
    <t>Jedinična
cijena (€)</t>
  </si>
  <si>
    <t>Ukupna
cijena (€)</t>
  </si>
  <si>
    <t>Opis stavke (opreme i radova)</t>
  </si>
  <si>
    <t>vodotjesna kabelska spojnica (za kabel NAYY 4x25)</t>
  </si>
  <si>
    <r>
      <t xml:space="preserve">Dobava i montaža na već izvedeni betonski temelj, čeličnog (S235JR+N) , vruće pocinčanog (iznutra i izvana), stožastog, okruglog rasvjetnog stupa visine: 6m, nasadnik: </t>
    </r>
    <r>
      <rPr>
        <sz val="10"/>
        <rFont val="Arial"/>
        <family val="2"/>
        <charset val="238"/>
      </rPr>
      <t>Ø</t>
    </r>
    <r>
      <rPr>
        <i/>
        <sz val="10"/>
        <rFont val="Arial"/>
        <family val="2"/>
        <charset val="238"/>
      </rPr>
      <t>60mm, debljina stijenke : 3mm</t>
    </r>
  </si>
  <si>
    <r>
      <t>Dobava, montaža na postavljani rasvjetni stup i spajanje ekološki prihvatljive cestovne LED svjetiljke: max.38W, min.3520lm, 3000K,  svjetlosna iskoristivost min. 93lm/W, asimetrična optika, mehanička zaštita: IP66, kučište: IK09, leća: IK06, klasa blještanja min. D.6, utvrat boje (R</t>
    </r>
    <r>
      <rPr>
        <i/>
        <vertAlign val="subscript"/>
        <sz val="10"/>
        <rFont val="Arial"/>
        <family val="2"/>
        <charset val="238"/>
      </rPr>
      <t>a</t>
    </r>
    <r>
      <rPr>
        <i/>
        <sz val="10"/>
        <rFont val="Arial"/>
        <family val="2"/>
        <charset val="238"/>
      </rPr>
      <t xml:space="preserve">) min.70, ULOR </t>
    </r>
    <r>
      <rPr>
        <sz val="10"/>
        <rFont val="Calibri"/>
        <family val="2"/>
        <charset val="238"/>
      </rPr>
      <t>≤</t>
    </r>
    <r>
      <rPr>
        <i/>
        <sz val="10"/>
        <rFont val="Arial"/>
        <family val="2"/>
        <charset val="238"/>
      </rPr>
      <t xml:space="preserve">0, </t>
    </r>
  </si>
  <si>
    <r>
      <t>mogućnost održavanja konstantnog svjetlosnog toka CLO, trajnost LED  modula i drivera: L97B10, cos</t>
    </r>
    <r>
      <rPr>
        <sz val="10"/>
        <rFont val="Calibri"/>
        <family val="2"/>
        <charset val="238"/>
      </rPr>
      <t>≥</t>
    </r>
    <r>
      <rPr>
        <i/>
        <sz val="10"/>
        <rFont val="Arial"/>
        <family val="2"/>
        <charset val="238"/>
      </rPr>
      <t>0.95, regulacija kuta svjetiljke: +15</t>
    </r>
    <r>
      <rPr>
        <sz val="10"/>
        <rFont val="TechnicLite"/>
        <charset val="2"/>
      </rPr>
      <t>°</t>
    </r>
    <r>
      <rPr>
        <i/>
        <sz val="10"/>
        <rFont val="Arial"/>
        <family val="2"/>
        <charset val="238"/>
      </rPr>
      <t xml:space="preserve"> do -90</t>
    </r>
    <r>
      <rPr>
        <sz val="10"/>
        <rFont val="TechnicLite"/>
        <charset val="2"/>
      </rPr>
      <t>°</t>
    </r>
    <r>
      <rPr>
        <i/>
        <sz val="10"/>
        <rFont val="Arial"/>
        <family val="2"/>
        <charset val="238"/>
      </rPr>
      <t>, el. zaštita:kl. II, prenaponska zaštita: kl.II+III, dosjed za stup Ø60mm, težina: max. 5.5kg, udarna površina na vjetar: max. 0.0251m</t>
    </r>
    <r>
      <rPr>
        <i/>
        <vertAlign val="superscript"/>
        <sz val="10"/>
        <rFont val="Arial"/>
        <family val="2"/>
        <charset val="238"/>
      </rPr>
      <t>2</t>
    </r>
    <r>
      <rPr>
        <i/>
        <sz val="10"/>
        <rFont val="Arial"/>
        <family val="2"/>
        <charset val="238"/>
      </rPr>
      <t>, svjetiljka je opremljena Zhaga sučeljem, predspoj sa automatskom autonomnom regulacijom snage u 5 katrakterističnih točaka (DDF2)</t>
    </r>
  </si>
  <si>
    <t>kontrola efikasnosti zaštite od dodirnog napona  (kom 1)</t>
  </si>
  <si>
    <t>rasvjetljenosti  (kom 1)</t>
  </si>
  <si>
    <t>funkcionalnost rasvjete  (kom 1)</t>
  </si>
  <si>
    <t>otpor izolacije  (kom 1)</t>
  </si>
  <si>
    <t>kontrola nazivnih vrijednosti osigurača  (kom 1)</t>
  </si>
  <si>
    <t>zaštita od KS  (kom 1)</t>
  </si>
  <si>
    <t>otpor uzemljenja  (kom 1)</t>
  </si>
  <si>
    <t>atesti elektro opreme i materijala  (kom 1)</t>
  </si>
  <si>
    <t>C</t>
  </si>
  <si>
    <t>D</t>
  </si>
  <si>
    <t>IZGRADNJA JAVNE RASVJETE</t>
  </si>
  <si>
    <t>LOKACIJA 1   ULICA BRANKA RADIČEVIĆA, OSIJEK, K.Č.BR.  K.O. OSIJEK</t>
  </si>
  <si>
    <t>LOKACIJA 1   ULICA BRANKA RADIČEVIĆA</t>
  </si>
  <si>
    <t>LOKACIJA 1
IZGRADNJA JAVNE RASVJETE
ULICA BRANKA RADIČEVIĆA, OSIJEK, 
K.Č.BR.  K.O. OSIJEK</t>
  </si>
  <si>
    <t>ZEMLJANI I GRAĐEVINSKI RADOVI PRI IZRADI INSTALACIJE JAVNE RASVJETE   LOKACIJA1</t>
  </si>
  <si>
    <t>ELEKTRIČNA INSTACIJA - JAVNA RASVJETA   LOKACIJA 1</t>
  </si>
  <si>
    <t>REKAPITULACIJA  LOKACIJA 1</t>
  </si>
  <si>
    <t>OPĆE NAPOMENE LOKACIJA 2</t>
  </si>
  <si>
    <t>GRAĐEVINSKI MATERIJAL I RADOVI LOKACIJA 2 UKUPNO</t>
  </si>
  <si>
    <t>GEODETSKI RADOVI LOKACIJA 2</t>
  </si>
  <si>
    <t>OSTALI MATERIJAL I RADOVI LOKACIJA 2</t>
  </si>
  <si>
    <t>OSTALI MATERIJAL I RADOVI LOKACIJA 2 UKUPNO</t>
  </si>
  <si>
    <t>REKAPITULACIJA LOKACIJA 2</t>
  </si>
  <si>
    <t>GEODETSKI RADOVI LOKACIJA 3 UKUPNO</t>
  </si>
  <si>
    <t xml:space="preserve">Stavke troškovnika obuhvaćaju definitivno dovršene radove, ispitane po kvaliteti i količini, te preuzete po nadzornoj službi Investitora, ukoliko nije u opisu izričito drugačije određeno.
U jediničnim cijenama pojedinih stavaka uključen je sav materijal (nabava materijala), radna snaga (svi radovi), sve pomoćne radnje, pomoćne radne naprave kao i svi režijski i transportni troškovi, za potpuno dovršenje radova opisanih u pojedinim stavkama kao i uklanjanje svih pomoćnih materijala i konstrukcija korištenih tokom izgradnje ili po završetku radova, sa ciljem postizana zahtjevanih karakteristika prema važećim propisima, standardima i normama.
Izvoditelj radova je dužan proučiti sve ovdje navedene dijelove projekta, odnosno natječajne dokumentacije, te u slučaju nejasnoća tražiti objašnjenje projektanta, odnosno iznijeti svoje primjedbe.
U slučaju da opis stavke nije dovoljno jasan, mjerodavna je samo uputa i tumačenje projektanta/nadzora. O tome se izvođač treba informirati već prilikom sastavljanja jedinične cijene.
Radove treba izvesti prema opisu iz troškovnika odnosno projekta, a u stavkama gdje nije objašnjen način rada i posebne osobine finalnog produkta, izvođač je dužan pridržavati se uobičajenog načina rada, uvažavajući odredbe važećih standarda, uz obvezu izvedbe kvalitetnog proizvoda.
Izvođač je obvezan pridržavati se uputa projektanta/nadzora u svim pitanjima koja se odnose na izbor i obradu materijala i način izvedbe pojedinih detalja, ukoliko to nije već detaljno opisano troškovnikom
Sav materijal za izgradnju mora biti kvalitetan i mora odgovarati opisu iz troškovnika i važećim građevinskim propisima.
Uređenje gradilišta i gradilišnih objekata, ograđivanje gradilišta, uređenje i održavanje pristupnih prometnica i čišćenje postojećih prometnica, eventualna privremena regulacija prometa te ostala režija gradilišta izražena je u jediničnim cijenama ovog troškovnika i ne obračunava se posebno.
Na gradilištu  je potrebno provoditii mjere zaštite na radu, mjere zaštite od požara te ostale mjere za zaštitu života i zdravlja ljudi, u skladu s posebnim propisima, kao i mjere kojima se onemogućuje onečišćenje zraka, tla i podzemnih voda. Buka se  mora svesti na najmanju mjeru
Na gradilištu  je potrebno provoditii mjere zaštite na radu, mjere zaštite od požara te ostale mjere za zaštitu života i zdravlja ljudi, u skladu s posebnim propisima, kao i mjere kojima se onemogućuje onečišćenje zraka, tla i podzemnih voda. Buka se  mora svesti na najmanju mjeru
Tijekom izvedbe radova nužna je stalna koordinacija sa drugim izvođačima radova kako bi se preveniralka moguća oštećenja i nastanak dodatnih troškova. </t>
  </si>
  <si>
    <t>OPČI UVJETI LOKACIJA 1</t>
  </si>
  <si>
    <t>Prije nabavke i ugradnje matrerijala / opreme potrebno je ishoditi odobrenje nadzornog inženjera odnosno naručitelja radova radova. 
Sva ponuđena elektroinstalacijska oprema i materijal, mora zadovoljavati tehničke zahtjeve  propisane važećom HRV tehničkom regulativom i pripadnim HRV i EU normama
Sva elektroinstalacijska oprema i materijal, na gradilište mora biti isporučena u kompletu sa odgovarajućim izjavama o svojstvima / sukladnosti i korisničkim uputama, na hrvatskom jeziku, koje je potrebno evidentirati u građevinskom dnevniku.
Prilikom ugradnje, montaže i spajanja  opreme i materijala, mora se koristiti namjenski alat i priključni / konekcijski pribor, a radove mora izvesti kvalificirano / stručno osoblje.
Završno ispitivanje i mjerenje kvalitete izvedenih radova /  instalacije,  kojom se dokazuje njena ispravnost, kvaliteta i funkcionalnost, ovisno o njenom tipu, mora izvršiti 3. (nepristrana) pravna osoba, koja posjeduje odgovarajuću registraciju / ovlaštenje, umjereni mjerni instrument i kvalificirano / stručno osoblje.
Obveza je izvođača na propisan način zbrinuti višak materijala iz iskopa i svog otpadnog materijala. 
Po dovršetku izgradnje građevine potrebno je okoliš objekta očistiti od svih ostataka građenja i dovesti ga u prvobitno stanje, a postojeće prilazne ceste sanirati. Sve navedeno obuhvaćeno je jediničnom cijenom.</t>
  </si>
  <si>
    <t>LOKACIJA 2  JELA ULICA</t>
  </si>
  <si>
    <t>REKAPITULACIJA ( LOKACIJA 1 + LOKACIJA 2 )</t>
  </si>
  <si>
    <t>LOKACIJA 2
IZGRADNJA JAVNE RASVJETE
JELA ULICA, 31000 OSIJEK, K.Č.BR. 10786/2 I 11411/1 K.O. OSIJEK</t>
  </si>
  <si>
    <t>ELEKTROMONTAŽNI MATERIJAL I RADOVI LOKACIJA 2</t>
  </si>
  <si>
    <t>GRAĐEVINSKI MATERIJAL I RADOVI LOKACIJA 2</t>
  </si>
  <si>
    <t>Izrada potpisom ovjerenog elaborata iskolćenje za potrebe prijave početka građenja.</t>
  </si>
  <si>
    <t xml:space="preserve">kom </t>
  </si>
  <si>
    <t xml:space="preserve">ZEMLJANI I GRAĐEVINSKI RADOVI PRI IZRADI INSTALACIJE JAVNE RASVJETE  LOKACIJA 1   UKUPNO </t>
  </si>
  <si>
    <t>ELEKTRIČNA INSTACIJA - JAVNA RASVJETA   LOKACIJA 1   UKUPNO:</t>
  </si>
  <si>
    <t>ZEMLJANI I GRAĐEVINSKI RADOVI PRI IZRADI INSTALACIJE JAVNE RASVJETE   LOKACIJA 1</t>
  </si>
  <si>
    <t>ELEKTROMONTAŽNI MATERIJAL I RADOVI LOKACIJA 2 UKUPNO</t>
  </si>
  <si>
    <t xml:space="preserve">Provedba internog pregleda instalacija novo izgrađene javne rasvjete
nakon izvršenih svih radova a prije provedbe tehničkog pregleda građevine i  sastavljanje Zapisnika o Internom pregledu.
U Internom pregledu instalacija sudjeluju Izvođač, Nadzor, predstavnik Investitora i voditelj održavanja javne rasvjere iz RJ Održavanje JR UNIKOM d.o.o. 
</t>
  </si>
  <si>
    <t>Nadalje potrebno je napomenuti da se sama lokacija izvođenja radova, obzirom da je radi o javnoj površini koja je u upotrebi,  ne može ograditi kao klasično gradilište. Stoga je radove potrebno izvoditi na način da što manje utječu na korištenje javne površine i sigurnost korisnika iste. Radove je potrebno izvoditi na način da se prvo izvedu probni iskopi na pozicijama temelja stupova a sve kako bi se utvrdio točan položaj postojećih instalacija na lokaciji. Ukoliko se utvrdi da postoji razlika između položaja instalacija na lokaciji i u Projektu potrebno je u dogovoru s predstavnicima vlasnika instalacija dogovoriti način izvođenja. Nakon navedenog vrši se iskop, priprema i betoniranje svih temelja s pripadajućim elementima. Kada se izvedu svi temelji pristupa se polaganju kabela. Kabeli se polažu na način da se vrši iskop između dvaju susjednih temelja nakon čega se u iskopani rov sukladno Projektu polažu kablovi, PVC štitnici za kabele, traka za uzemljenje. traka za upozorenje i dr. Nakon navedenog vrši se zatrpavanje iskopanog rova sukladno Projektu. U jednom radnom danu potrebno je izvršiti iskop onoliko raspona između temelja stupova koliko se tijekom tog istog dana stigne završiti/zatrpati a sve kako na lokaciji izvođenja radova raskopi ne bi ostajali otvoreni u dijelu dana kada se radovi ne izvode. Nakon što se izvrši polaganje kablova između svih raspona pristupa se postavljanju stupova i svjetiljki.</t>
  </si>
  <si>
    <t xml:space="preserve">Nakon što se izvedu svi Glavnim projektom i Troškovnikom planirani radovi, a prije provedbe Tehničkog pregleda i izdavanja Uporabne dozvole, potrebno je provesti Interni pregled  novoizgrađenih instalacija. U Internom pregledu instalacija sudjeluju Izvođač, Nadzor, predstavnik Investitora i voditelj održavanja javne rasvjete iz RJ Održavanje JR UNIKOM d.o.o. Interni pregled instalacija provodi se u svrhu utvrđivanja ispravnosti i kvalitete izvršenih radova od strane odgovorne osobe zadužene za održavanje javne rasvjete koja u ime Grada Osijeka nakon uspješnog Tehničkog pregleda i izdavanja Uporabne dozvole istu preuzima na održavanje. Interni pregled instalacija provodi se na način da Izvođač radova omogući pristup svim dijelovima/elementima instalacije koje voditelj održavanja javne rasvjete u prisutnosti Izvođača, Nadzora i predstavnik Investitora pojedinačno obilazi i provjerava ugradnju i funkcionalnost u bez naponskom i naponskom stanju. Nakon što se pregledom instalacija utvrdi da su iste izvedene sukladno Glavnom projektu i Troškovniku te da su u potpunosti funkcionalne sastavlja se Zapisnik o provedenom Internom pregledu instalacija koji potpisuju svi sudionici pregleda. Zapisnik je sastavni dio dokumentacije pri preuzimanju novoizgrađene JR na održavanje te se zajedno s ostalom dokumentacije iste pohranjuje u web aplikaciji GIS JR Grada Osijeka. Nakon uspješno provedenog  Internog pregleda instalacija novoizgrađene javne rasvjete Izvođač obavještava Investitora o spremnosti građevina za provođenje Tehničkog pregleda a Investitor po dostavi obavijesti pokreče postupak provedbe Tehničkog pregleda i ishođenja Uporabne dozvole.
</t>
  </si>
  <si>
    <t xml:space="preserve">Po  završetku radova potrebno je sve površine na kojima su izvođeni radova ili su korištene za potrebe radova,  vratiti u prvobitno stanje na način da ispunjavaju sve zahtjeve koji su potrebni za njihovo korištenje. Navedeno se posebno odnosi na sanaciju zelenih površina i dovođenje u prvobitno stanje. Sanacija uništenih i/ili oštečenih travnjaka uključuje dovoz rahle vrtne zemlje, strojno i ručno razastiranje, strojnu obradu tla, grubo i fino planiranje, ručno sijanje univerzalne travne smjese te prema potrebi zaljevanje do prve košnje. </t>
  </si>
  <si>
    <t>LOKACIJA 2   JELA ULICA, OSIJEK, K.Č.BR. 10786/2 I 11411/1 K.O. OSIJEK</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</si>
</sst>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0.00\ _k_n_-;\-* #,##0.00\ _k_n_-;_-* &quot;-&quot;??\ _k_n_-;_-@_-"/>
    <numFmt numFmtId="164" formatCode="_-&quot;£&quot;* #,##0.00_-;\-&quot;£&quot;* #,##0.00_-;_-&quot;£&quot;* &quot;-&quot;??_-;_-@_-"/>
    <numFmt numFmtId="165" formatCode="#,##0.00\ &quot;kn&quot;"/>
    <numFmt numFmtId="166" formatCode="_-* #,##0.00&quot; kn&quot;_-;\-* #,##0.00&quot; kn&quot;_-;_-* \-??&quot; kn&quot;_-;_-@_-"/>
    <numFmt numFmtId="167" formatCode="[$€-2]\ #,##0.00"/>
    <numFmt numFmtId="169" formatCode="#,##0.00\ [$€-1]"/>
    <numFmt numFmtId="170" formatCode="General_)"/>
    <numFmt numFmtId="171" formatCode="_-* #,##0.00_-;\-* #,##0.00_-;_-* &quot;-&quot;??_-;_-@_-"/>
    <numFmt numFmtId="172" formatCode="_-* #,##0.00\ [$kn-41A]_-;\-* #,##0.00\ [$kn-41A]_-;_-* &quot;-&quot;??\ [$kn-41A]_-;_-@_-"/>
    <numFmt numFmtId="173" formatCode="_(&quot;$&quot;* #,##0.00_);_(&quot;$&quot;* \(#,##0.00\);_(&quot;$&quot;* &quot;-&quot;??_);_(@_)"/>
    <numFmt numFmtId="174" formatCode="#,##0.00\ [$€-41A]"/>
    <numFmt numFmtId="175" formatCode="#,##0.00;#,##0.00;&quot;&quot;"/>
  </numFmts>
  <fonts count="49">
    <font>
      <sz val="11"/>
      <color theme="1"/>
      <name val="Calibri"/>
      <family val="2"/>
      <scheme val="minor"/>
    </font>
    <font>
      <sz val="11"/>
      <color theme="1"/>
      <name val="Calibri"/>
      <family val="2"/>
      <scheme val="minor"/>
    </font>
    <font>
      <sz val="9"/>
      <name val="Arial"/>
      <family val="2"/>
    </font>
    <font>
      <sz val="10"/>
      <name val="Arial"/>
      <family val="2"/>
    </font>
    <font>
      <b/>
      <sz val="12"/>
      <name val="Arial"/>
      <family val="2"/>
    </font>
    <font>
      <sz val="11"/>
      <color indexed="8"/>
      <name val="Calibri"/>
      <family val="2"/>
      <charset val="238"/>
    </font>
    <font>
      <sz val="10"/>
      <name val="Arial"/>
      <family val="2"/>
      <charset val="1"/>
    </font>
    <font>
      <sz val="10"/>
      <name val="Arial"/>
      <family val="2"/>
      <charset val="238"/>
    </font>
    <font>
      <sz val="10"/>
      <name val="MS Sans Serif"/>
      <family val="2"/>
      <charset val="238"/>
    </font>
    <font>
      <b/>
      <sz val="9"/>
      <name val="Arial"/>
      <family val="2"/>
    </font>
    <font>
      <sz val="11"/>
      <color rgb="FF9C0006"/>
      <name val="Calibri"/>
      <family val="2"/>
      <scheme val="minor"/>
    </font>
    <font>
      <sz val="10"/>
      <name val="Helv"/>
    </font>
    <font>
      <vertAlign val="superscript"/>
      <sz val="10"/>
      <name val="Arial"/>
      <family val="2"/>
    </font>
    <font>
      <sz val="11"/>
      <name val="Calibri"/>
      <family val="2"/>
      <scheme val="minor"/>
    </font>
    <font>
      <b/>
      <sz val="10"/>
      <name val="Arial"/>
      <family val="2"/>
    </font>
    <font>
      <b/>
      <sz val="11"/>
      <name val="Arial"/>
      <family val="2"/>
    </font>
    <font>
      <sz val="11"/>
      <color rgb="FF000000"/>
      <name val="Calibri"/>
      <family val="2"/>
      <charset val="238"/>
    </font>
    <font>
      <sz val="10"/>
      <color rgb="FF000000"/>
      <name val="Calibri"/>
      <family val="2"/>
      <charset val="238"/>
    </font>
    <font>
      <sz val="12"/>
      <name val="Arial"/>
      <family val="2"/>
    </font>
    <font>
      <sz val="11"/>
      <name val="Calibri"/>
      <family val="2"/>
      <charset val="1"/>
    </font>
    <font>
      <b/>
      <sz val="12"/>
      <name val="Arial"/>
      <family val="2"/>
      <charset val="238"/>
    </font>
    <font>
      <sz val="11"/>
      <name val="Arial"/>
      <family val="2"/>
    </font>
    <font>
      <b/>
      <sz val="9"/>
      <color rgb="FF000000"/>
      <name val="Tahoma"/>
      <family val="2"/>
      <charset val="238"/>
    </font>
    <font>
      <sz val="8"/>
      <color rgb="FF000000"/>
      <name val="Tahoma"/>
      <family val="2"/>
      <charset val="238"/>
    </font>
    <font>
      <b/>
      <sz val="7"/>
      <color rgb="FF000000"/>
      <name val="Tahoma"/>
      <family val="2"/>
      <charset val="238"/>
    </font>
    <font>
      <b/>
      <i/>
      <sz val="9"/>
      <color rgb="FF000000"/>
      <name val="Tahoma"/>
      <family val="2"/>
      <charset val="238"/>
    </font>
    <font>
      <sz val="11"/>
      <name val="Times New Roman CE"/>
      <charset val="238"/>
    </font>
    <font>
      <sz val="11"/>
      <color theme="1"/>
      <name val="Calibri"/>
      <family val="2"/>
      <charset val="238"/>
      <scheme val="minor"/>
    </font>
    <font>
      <sz val="10"/>
      <name val="Arial"/>
      <family val="2"/>
      <charset val="238"/>
    </font>
    <font>
      <sz val="8"/>
      <name val="Arial"/>
      <family val="2"/>
      <charset val="238"/>
    </font>
    <font>
      <b/>
      <i/>
      <sz val="10"/>
      <name val="Arial"/>
      <family val="2"/>
      <charset val="238"/>
    </font>
    <font>
      <i/>
      <sz val="10"/>
      <name val="Arial"/>
      <family val="2"/>
      <charset val="238"/>
    </font>
    <font>
      <i/>
      <vertAlign val="superscript"/>
      <sz val="10"/>
      <name val="Arial"/>
      <family val="2"/>
      <charset val="238"/>
    </font>
    <font>
      <sz val="10"/>
      <name val="TechnicLite"/>
      <charset val="2"/>
    </font>
    <font>
      <b/>
      <sz val="10"/>
      <name val="Arial"/>
      <family val="2"/>
      <charset val="238"/>
    </font>
    <font>
      <b/>
      <sz val="9"/>
      <name val="Arial"/>
      <family val="2"/>
      <charset val="238"/>
    </font>
    <font>
      <i/>
      <vertAlign val="subscript"/>
      <sz val="10"/>
      <name val="Arial"/>
      <family val="2"/>
      <charset val="238"/>
    </font>
    <font>
      <sz val="10"/>
      <name val="Calibri"/>
      <family val="2"/>
      <charset val="238"/>
    </font>
    <font>
      <b/>
      <sz val="12"/>
      <name val="Calibri"/>
      <family val="2"/>
      <charset val="238"/>
      <scheme val="minor"/>
    </font>
    <font>
      <b/>
      <sz val="14"/>
      <name val="Arial"/>
      <family val="2"/>
      <charset val="238"/>
    </font>
    <font>
      <b/>
      <sz val="12"/>
      <name val="Calibri"/>
      <family val="2"/>
      <scheme val="minor"/>
    </font>
    <font>
      <b/>
      <sz val="14"/>
      <name val="Calibri"/>
      <family val="2"/>
      <charset val="238"/>
      <scheme val="minor"/>
    </font>
    <font>
      <b/>
      <sz val="14"/>
      <name val="Arial"/>
      <family val="2"/>
    </font>
    <font>
      <b/>
      <sz val="13"/>
      <name val="Arial"/>
      <family val="2"/>
    </font>
    <font>
      <b/>
      <sz val="13"/>
      <name val="Calibri"/>
      <family val="2"/>
      <scheme val="minor"/>
    </font>
    <font>
      <b/>
      <sz val="14"/>
      <name val="Calibri"/>
      <family val="2"/>
      <scheme val="minor"/>
    </font>
    <font>
      <sz val="8"/>
      <name val="Arial"/>
      <family val="2"/>
    </font>
    <font>
      <sz val="12"/>
      <color rgb="FF000000"/>
      <name val="Helvetica Neue"/>
    </font>
    <font>
      <i/>
      <sz val="10"/>
      <name val="Arial"/>
      <family val="2"/>
    </font>
  </fonts>
  <fills count="6">
    <fill>
      <patternFill patternType="none"/>
    </fill>
    <fill>
      <patternFill patternType="gray125"/>
    </fill>
    <fill>
      <patternFill patternType="solid">
        <fgColor rgb="FFFFC7CE"/>
      </patternFill>
    </fill>
    <fill>
      <patternFill patternType="solid">
        <fgColor theme="8" tint="0.79998168889431442"/>
        <bgColor indexed="64"/>
      </patternFill>
    </fill>
    <fill>
      <patternFill patternType="solid">
        <fgColor theme="0"/>
        <bgColor indexed="64"/>
      </patternFill>
    </fill>
    <fill>
      <patternFill patternType="solid">
        <fgColor theme="4" tint="0.79998168889431442"/>
        <bgColor indexed="64"/>
      </patternFill>
    </fill>
  </fills>
  <borders count="2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right/>
      <top/>
      <bottom style="thin">
        <color indexed="64"/>
      </bottom>
      <diagonal/>
    </border>
  </borders>
  <cellStyleXfs count="59">
    <xf numFmtId="0" fontId="0" fillId="0" borderId="0"/>
    <xf numFmtId="164" fontId="1" fillId="0" borderId="0" applyFont="0" applyFill="0" applyBorder="0" applyAlignment="0" applyProtection="0"/>
    <xf numFmtId="166" fontId="5" fillId="0" borderId="0" applyFill="0" applyBorder="0" applyAlignment="0" applyProtection="0"/>
    <xf numFmtId="0" fontId="6" fillId="0" borderId="0"/>
    <xf numFmtId="0" fontId="5" fillId="0" borderId="0"/>
    <xf numFmtId="0" fontId="7" fillId="0" borderId="0"/>
    <xf numFmtId="0" fontId="8" fillId="0" borderId="0"/>
    <xf numFmtId="0" fontId="10" fillId="2" borderId="0" applyNumberFormat="0" applyBorder="0" applyAlignment="0" applyProtection="0"/>
    <xf numFmtId="0" fontId="11" fillId="0" borderId="0"/>
    <xf numFmtId="0" fontId="16" fillId="0" borderId="0"/>
    <xf numFmtId="0" fontId="7" fillId="0" borderId="0"/>
    <xf numFmtId="166" fontId="16" fillId="0" borderId="0" applyBorder="0" applyProtection="0"/>
    <xf numFmtId="166" fontId="16" fillId="0" borderId="0" applyBorder="0" applyProtection="0"/>
    <xf numFmtId="0" fontId="17" fillId="0" borderId="0"/>
    <xf numFmtId="0" fontId="7" fillId="0" borderId="0"/>
    <xf numFmtId="0" fontId="16" fillId="0" borderId="0"/>
    <xf numFmtId="0" fontId="16" fillId="0" borderId="0"/>
    <xf numFmtId="0" fontId="7" fillId="0" borderId="0"/>
    <xf numFmtId="0" fontId="7" fillId="0" borderId="0"/>
    <xf numFmtId="0" fontId="7" fillId="0" borderId="0"/>
    <xf numFmtId="0" fontId="7" fillId="0" borderId="0"/>
    <xf numFmtId="0" fontId="7" fillId="0" borderId="0"/>
    <xf numFmtId="0" fontId="16" fillId="0" borderId="0"/>
    <xf numFmtId="0" fontId="6" fillId="0" borderId="0"/>
    <xf numFmtId="0" fontId="7" fillId="0" borderId="0"/>
    <xf numFmtId="0" fontId="7" fillId="0" borderId="0"/>
    <xf numFmtId="166" fontId="16" fillId="0" borderId="0" applyBorder="0" applyProtection="0"/>
    <xf numFmtId="166" fontId="16" fillId="0" borderId="0" applyBorder="0" applyProtection="0"/>
    <xf numFmtId="0" fontId="7" fillId="0" borderId="0"/>
    <xf numFmtId="0" fontId="7" fillId="0" borderId="0"/>
    <xf numFmtId="0" fontId="7" fillId="0" borderId="0"/>
    <xf numFmtId="0" fontId="22" fillId="0" borderId="0">
      <alignment horizontal="left"/>
    </xf>
    <xf numFmtId="0" fontId="23" fillId="0" borderId="0">
      <alignment horizontal="center"/>
    </xf>
    <xf numFmtId="0" fontId="23" fillId="0" borderId="0">
      <alignment horizontal="center"/>
    </xf>
    <xf numFmtId="0" fontId="23" fillId="0" borderId="0">
      <alignment horizontal="right"/>
    </xf>
    <xf numFmtId="0" fontId="23" fillId="0" borderId="0">
      <alignment horizontal="left" vertical="top"/>
    </xf>
    <xf numFmtId="0" fontId="23" fillId="0" borderId="0">
      <alignment horizontal="center"/>
    </xf>
    <xf numFmtId="0" fontId="23" fillId="0" borderId="0">
      <alignment horizontal="center"/>
    </xf>
    <xf numFmtId="0" fontId="23" fillId="0" borderId="0">
      <alignment horizontal="right"/>
    </xf>
    <xf numFmtId="0" fontId="23" fillId="0" borderId="0">
      <alignment horizontal="left" vertical="top"/>
    </xf>
    <xf numFmtId="0" fontId="23" fillId="0" borderId="0">
      <alignment horizontal="center" vertical="top"/>
    </xf>
    <xf numFmtId="0" fontId="23" fillId="0" borderId="0">
      <alignment horizontal="center" vertical="top"/>
    </xf>
    <xf numFmtId="0" fontId="23" fillId="0" borderId="0">
      <alignment horizontal="right" vertical="top"/>
    </xf>
    <xf numFmtId="0" fontId="23" fillId="0" borderId="0">
      <alignment horizontal="right" vertical="top"/>
    </xf>
    <xf numFmtId="0" fontId="22" fillId="0" borderId="0">
      <alignment horizontal="left" vertical="top"/>
    </xf>
    <xf numFmtId="0" fontId="23" fillId="0" borderId="0">
      <alignment horizontal="center"/>
    </xf>
    <xf numFmtId="0" fontId="23" fillId="0" borderId="0">
      <alignment horizontal="right"/>
    </xf>
    <xf numFmtId="0" fontId="22" fillId="0" borderId="0">
      <alignment horizontal="right" vertical="top"/>
    </xf>
    <xf numFmtId="0" fontId="24" fillId="0" borderId="0">
      <alignment horizontal="center" vertical="center"/>
    </xf>
    <xf numFmtId="0" fontId="25" fillId="0" borderId="0">
      <alignment horizontal="left" vertical="center"/>
    </xf>
    <xf numFmtId="173" fontId="1" fillId="0" borderId="0" applyFont="0" applyFill="0" applyBorder="0" applyAlignment="0" applyProtection="0"/>
    <xf numFmtId="43" fontId="7" fillId="0" borderId="0" applyFont="0" applyFill="0" applyBorder="0" applyAlignment="0" applyProtection="0"/>
    <xf numFmtId="172" fontId="26" fillId="0" borderId="0"/>
    <xf numFmtId="172" fontId="27" fillId="0" borderId="0"/>
    <xf numFmtId="171" fontId="26" fillId="0" borderId="0" applyFont="0" applyFill="0" applyBorder="0" applyAlignment="0" applyProtection="0"/>
    <xf numFmtId="0" fontId="28" fillId="0" borderId="0"/>
    <xf numFmtId="0" fontId="7" fillId="0" borderId="0"/>
    <xf numFmtId="43" fontId="28" fillId="0" borderId="0" applyFont="0" applyFill="0" applyBorder="0" applyAlignment="0" applyProtection="0"/>
    <xf numFmtId="0" fontId="47" fillId="0" borderId="0"/>
  </cellStyleXfs>
  <cellXfs count="259">
    <xf numFmtId="0" fontId="0" fillId="0" borderId="0" xfId="0"/>
    <xf numFmtId="0" fontId="3" fillId="0" borderId="0" xfId="0" applyFont="1" applyAlignment="1">
      <alignment horizontal="left" vertical="top"/>
    </xf>
    <xf numFmtId="0" fontId="30" fillId="0" borderId="0" xfId="55" applyFont="1" applyBorder="1" applyAlignment="1">
      <alignment horizontal="center"/>
    </xf>
    <xf numFmtId="49" fontId="30" fillId="0" borderId="0" xfId="55" applyNumberFormat="1" applyFont="1" applyBorder="1" applyAlignment="1">
      <alignment horizontal="center" wrapText="1"/>
    </xf>
    <xf numFmtId="0" fontId="31" fillId="0" borderId="0" xfId="55" applyNumberFormat="1" applyFont="1" applyFill="1" applyAlignment="1">
      <alignment horizontal="justify" vertical="top" wrapText="1"/>
    </xf>
    <xf numFmtId="0" fontId="31" fillId="0" borderId="0" xfId="55" applyFont="1" applyFill="1" applyBorder="1" applyAlignment="1">
      <alignment horizontal="right"/>
    </xf>
    <xf numFmtId="0" fontId="31" fillId="0" borderId="0" xfId="55" applyFont="1" applyFill="1"/>
    <xf numFmtId="49" fontId="30" fillId="0" borderId="0" xfId="55" applyNumberFormat="1" applyFont="1" applyFill="1" applyAlignment="1">
      <alignment horizontal="right" wrapText="1"/>
    </xf>
    <xf numFmtId="0" fontId="31" fillId="0" borderId="0" xfId="55" applyFont="1" applyBorder="1" applyAlignment="1">
      <alignment horizontal="right"/>
    </xf>
    <xf numFmtId="4" fontId="31" fillId="0" borderId="0" xfId="55" applyNumberFormat="1" applyFont="1" applyBorder="1" applyAlignment="1">
      <alignment horizontal="right"/>
    </xf>
    <xf numFmtId="4" fontId="31" fillId="0" borderId="0" xfId="55" applyNumberFormat="1" applyFont="1" applyFill="1" applyBorder="1" applyAlignment="1">
      <alignment horizontal="right"/>
    </xf>
    <xf numFmtId="4" fontId="31" fillId="0" borderId="0" xfId="55" applyNumberFormat="1" applyFont="1" applyAlignment="1">
      <alignment horizontal="right"/>
    </xf>
    <xf numFmtId="0" fontId="31" fillId="0" borderId="0" xfId="56" applyNumberFormat="1" applyFont="1" applyAlignment="1">
      <alignment horizontal="justify" vertical="top" wrapText="1"/>
    </xf>
    <xf numFmtId="4" fontId="7" fillId="0" borderId="0" xfId="55" applyNumberFormat="1" applyFont="1" applyFill="1" applyAlignment="1">
      <alignment horizontal="right"/>
    </xf>
    <xf numFmtId="49" fontId="31" fillId="0" borderId="0" xfId="55" applyNumberFormat="1" applyFont="1" applyAlignment="1">
      <alignment horizontal="left" vertical="top" wrapText="1"/>
    </xf>
    <xf numFmtId="49" fontId="31" fillId="0" borderId="0" xfId="55" applyNumberFormat="1" applyFont="1" applyBorder="1" applyAlignment="1">
      <alignment horizontal="justify" vertical="top" wrapText="1"/>
    </xf>
    <xf numFmtId="0" fontId="7" fillId="0" borderId="0" xfId="55" applyFont="1" applyFill="1"/>
    <xf numFmtId="49" fontId="31" fillId="0" borderId="0" xfId="55" applyNumberFormat="1" applyFont="1" applyFill="1" applyBorder="1" applyAlignment="1">
      <alignment horizontal="left" vertical="top" wrapText="1"/>
    </xf>
    <xf numFmtId="49" fontId="31" fillId="0" borderId="0" xfId="55" applyNumberFormat="1" applyFont="1" applyBorder="1" applyAlignment="1">
      <alignment horizontal="left" vertical="top" wrapText="1"/>
    </xf>
    <xf numFmtId="0" fontId="31" fillId="0" borderId="0" xfId="55" applyNumberFormat="1" applyFont="1" applyFill="1" applyAlignment="1">
      <alignment horizontal="left" vertical="top" wrapText="1"/>
    </xf>
    <xf numFmtId="49" fontId="31" fillId="0" borderId="0" xfId="55" applyNumberFormat="1" applyFont="1" applyFill="1" applyAlignment="1">
      <alignment horizontal="left" vertical="top" wrapText="1"/>
    </xf>
    <xf numFmtId="0" fontId="18" fillId="0" borderId="0" xfId="0" applyFont="1" applyBorder="1"/>
    <xf numFmtId="0" fontId="21" fillId="0" borderId="0" xfId="0" applyFont="1" applyBorder="1" applyAlignment="1">
      <alignment horizontal="center"/>
    </xf>
    <xf numFmtId="0" fontId="4" fillId="0" borderId="0" xfId="0" applyFont="1" applyBorder="1" applyAlignment="1">
      <alignment horizontal="left" vertical="top"/>
    </xf>
    <xf numFmtId="169" fontId="4" fillId="0" borderId="0" xfId="0" applyNumberFormat="1" applyFont="1" applyBorder="1" applyAlignment="1">
      <alignment horizontal="right"/>
    </xf>
    <xf numFmtId="0" fontId="21" fillId="0" borderId="0" xfId="0" applyFont="1" applyBorder="1"/>
    <xf numFmtId="165" fontId="21" fillId="0" borderId="0" xfId="0" applyNumberFormat="1" applyFont="1" applyBorder="1" applyAlignment="1">
      <alignment horizontal="right"/>
    </xf>
    <xf numFmtId="165" fontId="18" fillId="0" borderId="0" xfId="0" applyNumberFormat="1" applyFont="1" applyBorder="1" applyAlignment="1">
      <alignment horizontal="right"/>
    </xf>
    <xf numFmtId="0" fontId="18" fillId="0" borderId="0" xfId="0" applyFont="1" applyBorder="1" applyAlignment="1">
      <alignment horizontal="center"/>
    </xf>
    <xf numFmtId="49" fontId="18" fillId="0" borderId="0" xfId="0" applyNumberFormat="1" applyFont="1" applyBorder="1" applyAlignment="1">
      <alignment horizontal="center" vertical="top"/>
    </xf>
    <xf numFmtId="0" fontId="15" fillId="0" borderId="0" xfId="0" applyFont="1" applyBorder="1" applyAlignment="1">
      <alignment vertical="top" wrapText="1"/>
    </xf>
    <xf numFmtId="0" fontId="30" fillId="0" borderId="0" xfId="55" applyFont="1" applyBorder="1" applyAlignment="1">
      <alignment horizontal="center" vertical="center"/>
    </xf>
    <xf numFmtId="0" fontId="31" fillId="0" borderId="0" xfId="55" applyFont="1" applyFill="1" applyBorder="1" applyAlignment="1">
      <alignment horizontal="center" vertical="center"/>
    </xf>
    <xf numFmtId="0" fontId="31" fillId="0" borderId="0" xfId="55" applyFont="1" applyFill="1" applyBorder="1" applyAlignment="1">
      <alignment horizontal="left" vertical="center"/>
    </xf>
    <xf numFmtId="0" fontId="31" fillId="0" borderId="0" xfId="55" applyFont="1" applyAlignment="1">
      <alignment horizontal="center" vertical="center"/>
    </xf>
    <xf numFmtId="0" fontId="31" fillId="0" borderId="0" xfId="55" applyFont="1" applyFill="1" applyAlignment="1">
      <alignment horizontal="center" vertical="center"/>
    </xf>
    <xf numFmtId="0" fontId="31" fillId="0" borderId="0" xfId="55" applyFont="1" applyAlignment="1">
      <alignment horizontal="center" vertical="top"/>
    </xf>
    <xf numFmtId="0" fontId="30" fillId="0" borderId="0" xfId="55" applyFont="1" applyBorder="1" applyAlignment="1">
      <alignment horizontal="center" vertical="top"/>
    </xf>
    <xf numFmtId="0" fontId="31" fillId="0" borderId="0" xfId="55" applyFont="1" applyFill="1" applyBorder="1" applyAlignment="1">
      <alignment horizontal="center" vertical="top"/>
    </xf>
    <xf numFmtId="0" fontId="31" fillId="0" borderId="0" xfId="55" applyFont="1" applyFill="1" applyAlignment="1">
      <alignment horizontal="center" vertical="top"/>
    </xf>
    <xf numFmtId="0" fontId="31" fillId="0" borderId="0" xfId="55" applyFont="1" applyBorder="1" applyAlignment="1">
      <alignment horizontal="center" vertical="center"/>
    </xf>
    <xf numFmtId="4" fontId="9" fillId="0" borderId="4" xfId="0" applyNumberFormat="1" applyFont="1" applyBorder="1" applyAlignment="1">
      <alignment horizontal="center" vertical="center" wrapText="1"/>
    </xf>
    <xf numFmtId="49" fontId="30" fillId="0" borderId="2" xfId="55" applyNumberFormat="1" applyFont="1" applyFill="1" applyBorder="1" applyAlignment="1">
      <alignment horizontal="left" vertical="center" wrapText="1"/>
    </xf>
    <xf numFmtId="0" fontId="31" fillId="0" borderId="2" xfId="55" applyFont="1" applyBorder="1" applyAlignment="1">
      <alignment horizontal="center" vertical="center"/>
    </xf>
    <xf numFmtId="0" fontId="31" fillId="0" borderId="2" xfId="55" applyFont="1" applyBorder="1" applyAlignment="1">
      <alignment horizontal="right"/>
    </xf>
    <xf numFmtId="4" fontId="31" fillId="0" borderId="2" xfId="55" applyNumberFormat="1" applyFont="1" applyBorder="1" applyAlignment="1">
      <alignment horizontal="right"/>
    </xf>
    <xf numFmtId="4" fontId="30" fillId="0" borderId="3" xfId="55" applyNumberFormat="1" applyFont="1" applyBorder="1" applyAlignment="1">
      <alignment horizontal="right" vertical="center"/>
    </xf>
    <xf numFmtId="0" fontId="31" fillId="0" borderId="1" xfId="55" applyFont="1" applyBorder="1" applyAlignment="1">
      <alignment horizontal="center" vertical="center"/>
    </xf>
    <xf numFmtId="0" fontId="31" fillId="0" borderId="1" xfId="55" applyFont="1" applyFill="1" applyBorder="1" applyAlignment="1">
      <alignment horizontal="center" vertical="center"/>
    </xf>
    <xf numFmtId="4" fontId="30" fillId="0" borderId="3" xfId="55" applyNumberFormat="1" applyFont="1" applyFill="1" applyBorder="1" applyAlignment="1">
      <alignment horizontal="right" vertical="center"/>
    </xf>
    <xf numFmtId="0" fontId="31" fillId="0" borderId="2" xfId="55" applyFont="1" applyFill="1" applyBorder="1" applyAlignment="1">
      <alignment horizontal="left" vertical="center"/>
    </xf>
    <xf numFmtId="4" fontId="31" fillId="0" borderId="2" xfId="55" applyNumberFormat="1" applyFont="1" applyFill="1" applyBorder="1" applyAlignment="1">
      <alignment horizontal="left" vertical="center"/>
    </xf>
    <xf numFmtId="0" fontId="30" fillId="5" borderId="8" xfId="55" applyFont="1" applyFill="1" applyBorder="1" applyAlignment="1">
      <alignment horizontal="center" vertical="center"/>
    </xf>
    <xf numFmtId="49" fontId="30" fillId="5" borderId="8" xfId="55" applyNumberFormat="1" applyFont="1" applyFill="1" applyBorder="1" applyAlignment="1">
      <alignment horizontal="left" vertical="center" wrapText="1"/>
    </xf>
    <xf numFmtId="4" fontId="31" fillId="5" borderId="8" xfId="55" applyNumberFormat="1" applyFont="1" applyFill="1" applyBorder="1" applyAlignment="1">
      <alignment horizontal="right" vertical="center"/>
    </xf>
    <xf numFmtId="0" fontId="30" fillId="5" borderId="8" xfId="55" applyFont="1" applyFill="1" applyBorder="1" applyAlignment="1">
      <alignment horizontal="center"/>
    </xf>
    <xf numFmtId="4" fontId="31" fillId="5" borderId="8" xfId="55" applyNumberFormat="1" applyFont="1" applyFill="1" applyBorder="1" applyAlignment="1">
      <alignment horizontal="right"/>
    </xf>
    <xf numFmtId="0" fontId="14" fillId="0" borderId="2" xfId="0" applyFont="1" applyBorder="1" applyAlignment="1">
      <alignment horizontal="left" vertical="top"/>
    </xf>
    <xf numFmtId="0" fontId="2" fillId="0" borderId="0" xfId="0" applyFont="1" applyAlignment="1">
      <alignment horizontal="left" vertical="top" wrapText="1" shrinkToFit="1"/>
    </xf>
    <xf numFmtId="49" fontId="3" fillId="0" borderId="0" xfId="8" applyNumberFormat="1" applyFont="1" applyAlignment="1">
      <alignment horizontal="left" vertical="top" wrapText="1"/>
    </xf>
    <xf numFmtId="0" fontId="6" fillId="0" borderId="0" xfId="0" applyFont="1" applyAlignment="1">
      <alignment horizontal="left" vertical="top" wrapText="1"/>
    </xf>
    <xf numFmtId="49" fontId="3" fillId="0" borderId="0" xfId="0" applyNumberFormat="1" applyFont="1" applyAlignment="1">
      <alignment horizontal="left" vertical="top" wrapText="1"/>
    </xf>
    <xf numFmtId="0" fontId="13" fillId="0" borderId="0" xfId="0" applyFont="1" applyAlignment="1">
      <alignment horizontal="left" vertical="top"/>
    </xf>
    <xf numFmtId="0" fontId="14" fillId="0" borderId="0" xfId="0" applyFont="1" applyBorder="1" applyAlignment="1">
      <alignment horizontal="center" vertical="center"/>
    </xf>
    <xf numFmtId="0" fontId="31" fillId="0" borderId="0" xfId="14" applyFont="1" applyFill="1" applyBorder="1" applyAlignment="1">
      <alignment horizontal="right"/>
    </xf>
    <xf numFmtId="4" fontId="31" fillId="0" borderId="0" xfId="14" applyNumberFormat="1" applyFont="1" applyFill="1" applyBorder="1" applyAlignment="1">
      <alignment horizontal="right"/>
    </xf>
    <xf numFmtId="0" fontId="31" fillId="0" borderId="17" xfId="10" quotePrefix="1" applyFont="1" applyFill="1" applyBorder="1" applyAlignment="1" applyProtection="1">
      <alignment horizontal="left" vertical="top" wrapText="1"/>
      <protection locked="0"/>
    </xf>
    <xf numFmtId="0" fontId="31" fillId="0" borderId="18" xfId="10" quotePrefix="1" applyFont="1" applyFill="1" applyBorder="1" applyAlignment="1" applyProtection="1">
      <alignment horizontal="left" vertical="top" wrapText="1"/>
      <protection locked="0"/>
    </xf>
    <xf numFmtId="49" fontId="31" fillId="0" borderId="0" xfId="14" applyNumberFormat="1" applyFont="1" applyFill="1" applyBorder="1" applyAlignment="1">
      <alignment horizontal="left" vertical="top" wrapText="1"/>
    </xf>
    <xf numFmtId="0" fontId="31" fillId="0" borderId="0" xfId="10" quotePrefix="1" applyFont="1" applyFill="1" applyBorder="1" applyAlignment="1" applyProtection="1">
      <alignment horizontal="left" vertical="top" wrapText="1"/>
      <protection locked="0"/>
    </xf>
    <xf numFmtId="49" fontId="31" fillId="4" borderId="0" xfId="55" applyNumberFormat="1" applyFont="1" applyFill="1" applyBorder="1" applyAlignment="1">
      <alignment horizontal="left" vertical="top" wrapText="1"/>
    </xf>
    <xf numFmtId="0" fontId="31" fillId="0" borderId="0" xfId="14" applyFont="1" applyBorder="1" applyAlignment="1">
      <alignment horizontal="center" vertical="center"/>
    </xf>
    <xf numFmtId="0" fontId="7" fillId="0" borderId="0" xfId="55" applyFont="1" applyFill="1" applyAlignment="1">
      <alignment horizontal="center" vertical="top"/>
    </xf>
    <xf numFmtId="49" fontId="7" fillId="0" borderId="0" xfId="55" applyNumberFormat="1" applyFont="1" applyFill="1" applyAlignment="1">
      <alignment wrapText="1"/>
    </xf>
    <xf numFmtId="0" fontId="7" fillId="0" borderId="0" xfId="55" applyFont="1" applyFill="1" applyAlignment="1">
      <alignment horizontal="center" vertical="center"/>
    </xf>
    <xf numFmtId="0" fontId="3" fillId="0" borderId="16" xfId="0" applyFont="1" applyBorder="1" applyAlignment="1">
      <alignment horizontal="left" vertical="top" wrapText="1"/>
    </xf>
    <xf numFmtId="49" fontId="34" fillId="0" borderId="0" xfId="55" applyNumberFormat="1" applyFont="1" applyBorder="1" applyAlignment="1">
      <alignment horizontal="right" vertical="top" wrapText="1"/>
    </xf>
    <xf numFmtId="174" fontId="34" fillId="0" borderId="0" xfId="55" applyNumberFormat="1" applyFont="1" applyFill="1" applyBorder="1" applyAlignment="1">
      <alignment horizontal="center"/>
    </xf>
    <xf numFmtId="165" fontId="2" fillId="0" borderId="0" xfId="0" applyNumberFormat="1" applyFont="1" applyAlignment="1">
      <alignment horizontal="right"/>
    </xf>
    <xf numFmtId="0" fontId="2" fillId="0" borderId="0" xfId="0" applyFont="1"/>
    <xf numFmtId="0" fontId="2" fillId="0" borderId="0" xfId="0" applyFont="1" applyAlignment="1">
      <alignment horizontal="center"/>
    </xf>
    <xf numFmtId="0" fontId="2" fillId="0" borderId="0" xfId="0" applyFont="1" applyAlignment="1">
      <alignment vertical="top" wrapText="1" shrinkToFit="1"/>
    </xf>
    <xf numFmtId="0" fontId="4" fillId="0" borderId="0" xfId="0" applyFont="1" applyAlignment="1">
      <alignment vertical="top"/>
    </xf>
    <xf numFmtId="0" fontId="9" fillId="0" borderId="0" xfId="0" applyFont="1" applyAlignment="1">
      <alignment horizontal="center" wrapText="1"/>
    </xf>
    <xf numFmtId="0" fontId="9" fillId="0" borderId="0" xfId="0" applyFont="1" applyAlignment="1">
      <alignment horizontal="center" vertical="top" wrapText="1" shrinkToFit="1"/>
    </xf>
    <xf numFmtId="165" fontId="3" fillId="0" borderId="0" xfId="0" applyNumberFormat="1" applyFont="1" applyAlignment="1">
      <alignment horizontal="right"/>
    </xf>
    <xf numFmtId="0" fontId="3" fillId="0" borderId="0" xfId="8" applyFont="1" applyAlignment="1">
      <alignment horizontal="right"/>
    </xf>
    <xf numFmtId="0" fontId="14" fillId="0" borderId="0" xfId="0" applyFont="1" applyAlignment="1">
      <alignment horizontal="left" vertical="top"/>
    </xf>
    <xf numFmtId="0" fontId="14" fillId="0" borderId="0" xfId="0" applyFont="1" applyAlignment="1">
      <alignment vertical="top" wrapText="1"/>
    </xf>
    <xf numFmtId="0" fontId="13" fillId="0" borderId="0" xfId="0" applyFont="1" applyAlignment="1">
      <alignment vertical="top"/>
    </xf>
    <xf numFmtId="4" fontId="3" fillId="0" borderId="0" xfId="0" applyNumberFormat="1" applyFont="1"/>
    <xf numFmtId="4" fontId="3" fillId="0" borderId="0" xfId="0" applyNumberFormat="1" applyFont="1" applyAlignment="1">
      <alignment horizontal="right"/>
    </xf>
    <xf numFmtId="4" fontId="3" fillId="0" borderId="0" xfId="2" applyNumberFormat="1" applyFont="1" applyFill="1" applyBorder="1" applyAlignment="1" applyProtection="1">
      <alignment horizontal="right"/>
    </xf>
    <xf numFmtId="169" fontId="2" fillId="0" borderId="0" xfId="0" applyNumberFormat="1" applyFont="1" applyAlignment="1">
      <alignment horizontal="right"/>
    </xf>
    <xf numFmtId="0" fontId="19" fillId="0" borderId="0" xfId="0" applyFont="1"/>
    <xf numFmtId="0" fontId="4" fillId="0" borderId="0" xfId="0" applyFont="1" applyAlignment="1">
      <alignment horizontal="left" vertical="top"/>
    </xf>
    <xf numFmtId="167" fontId="14" fillId="0" borderId="0" xfId="0" applyNumberFormat="1" applyFont="1" applyAlignment="1">
      <alignment horizontal="right"/>
    </xf>
    <xf numFmtId="49" fontId="9" fillId="0" borderId="4" xfId="0" applyNumberFormat="1" applyFont="1" applyBorder="1" applyAlignment="1">
      <alignment horizontal="center" vertical="center" wrapText="1"/>
    </xf>
    <xf numFmtId="0" fontId="9" fillId="0" borderId="4" xfId="0" applyFont="1" applyBorder="1" applyAlignment="1">
      <alignment horizontal="center" vertical="center" wrapText="1" shrinkToFit="1"/>
    </xf>
    <xf numFmtId="0" fontId="9" fillId="0" borderId="4" xfId="0" applyFont="1" applyBorder="1" applyAlignment="1">
      <alignment horizontal="center" vertical="center" wrapText="1"/>
    </xf>
    <xf numFmtId="4" fontId="9" fillId="0" borderId="4" xfId="0" applyNumberFormat="1" applyFont="1" applyBorder="1" applyAlignment="1">
      <alignment vertical="center" wrapText="1"/>
    </xf>
    <xf numFmtId="165" fontId="9" fillId="0" borderId="4" xfId="0" applyNumberFormat="1" applyFont="1" applyBorder="1" applyAlignment="1">
      <alignment horizontal="center" vertical="center" wrapText="1"/>
    </xf>
    <xf numFmtId="0" fontId="14" fillId="0" borderId="0" xfId="0" applyFont="1" applyAlignment="1">
      <alignment vertical="top"/>
    </xf>
    <xf numFmtId="4" fontId="3" fillId="0" borderId="0" xfId="1" applyNumberFormat="1" applyFont="1" applyFill="1" applyBorder="1" applyAlignment="1" applyProtection="1">
      <alignment horizontal="right"/>
    </xf>
    <xf numFmtId="0" fontId="3" fillId="0" borderId="0" xfId="0" applyFont="1" applyAlignment="1">
      <alignment horizontal="left" vertical="center"/>
    </xf>
    <xf numFmtId="1" fontId="3" fillId="0" borderId="0" xfId="1" applyNumberFormat="1" applyFont="1" applyFill="1" applyBorder="1" applyAlignment="1" applyProtection="1">
      <alignment horizontal="right"/>
    </xf>
    <xf numFmtId="0" fontId="4" fillId="3" borderId="5" xfId="0" applyFont="1" applyFill="1" applyBorder="1" applyAlignment="1">
      <alignment horizontal="center" vertical="top"/>
    </xf>
    <xf numFmtId="0" fontId="4" fillId="3" borderId="6" xfId="0" applyFont="1" applyFill="1" applyBorder="1" applyAlignment="1">
      <alignment vertical="top" wrapText="1"/>
    </xf>
    <xf numFmtId="0" fontId="3" fillId="3" borderId="6" xfId="0" applyFont="1" applyFill="1" applyBorder="1" applyAlignment="1">
      <alignment horizontal="center"/>
    </xf>
    <xf numFmtId="0" fontId="3" fillId="3" borderId="6" xfId="0" applyFont="1" applyFill="1" applyBorder="1"/>
    <xf numFmtId="165" fontId="3" fillId="3" borderId="6" xfId="0" applyNumberFormat="1" applyFont="1" applyFill="1" applyBorder="1" applyAlignment="1">
      <alignment horizontal="right"/>
    </xf>
    <xf numFmtId="165" fontId="3" fillId="3" borderId="7" xfId="0" applyNumberFormat="1" applyFont="1" applyFill="1" applyBorder="1" applyAlignment="1">
      <alignment horizontal="right"/>
    </xf>
    <xf numFmtId="0" fontId="3"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169" fontId="3" fillId="0" borderId="0" xfId="0" applyNumberFormat="1" applyFont="1" applyAlignment="1">
      <alignment horizontal="right" vertical="center"/>
    </xf>
    <xf numFmtId="0" fontId="4" fillId="0" borderId="9" xfId="0" applyFont="1" applyBorder="1" applyAlignment="1">
      <alignment horizontal="center" vertical="top"/>
    </xf>
    <xf numFmtId="0" fontId="4" fillId="0" borderId="10" xfId="0" applyFont="1" applyBorder="1" applyAlignment="1">
      <alignment vertical="top" wrapText="1"/>
    </xf>
    <xf numFmtId="0" fontId="18" fillId="0" borderId="10" xfId="0" applyFont="1" applyBorder="1" applyAlignment="1">
      <alignment horizontal="center"/>
    </xf>
    <xf numFmtId="0" fontId="18" fillId="0" borderId="10" xfId="0" applyFont="1" applyBorder="1"/>
    <xf numFmtId="165" fontId="18" fillId="0" borderId="10" xfId="0" applyNumberFormat="1" applyFont="1" applyBorder="1" applyAlignment="1">
      <alignment horizontal="right"/>
    </xf>
    <xf numFmtId="169" fontId="4" fillId="0" borderId="11" xfId="0" applyNumberFormat="1" applyFont="1" applyBorder="1" applyAlignment="1">
      <alignment horizontal="right"/>
    </xf>
    <xf numFmtId="49" fontId="21" fillId="0" borderId="12" xfId="0" applyNumberFormat="1" applyFont="1" applyBorder="1" applyAlignment="1">
      <alignment horizontal="center" vertical="top"/>
    </xf>
    <xf numFmtId="0" fontId="15" fillId="0" borderId="0" xfId="0" applyFont="1" applyAlignment="1">
      <alignment vertical="top" wrapText="1"/>
    </xf>
    <xf numFmtId="0" fontId="21" fillId="0" borderId="0" xfId="0" applyFont="1" applyAlignment="1">
      <alignment horizontal="center"/>
    </xf>
    <xf numFmtId="0" fontId="21" fillId="0" borderId="0" xfId="0" applyFont="1"/>
    <xf numFmtId="165" fontId="21" fillId="0" borderId="0" xfId="0" applyNumberFormat="1" applyFont="1" applyAlignment="1">
      <alignment horizontal="right"/>
    </xf>
    <xf numFmtId="169" fontId="15" fillId="0" borderId="13" xfId="0" applyNumberFormat="1" applyFont="1" applyBorder="1" applyAlignment="1">
      <alignment horizontal="right"/>
    </xf>
    <xf numFmtId="49" fontId="18" fillId="0" borderId="14" xfId="0" applyNumberFormat="1" applyFont="1" applyBorder="1" applyAlignment="1">
      <alignment horizontal="center" vertical="top"/>
    </xf>
    <xf numFmtId="0" fontId="4" fillId="0" borderId="8" xfId="0" applyFont="1" applyBorder="1" applyAlignment="1">
      <alignment horizontal="left" vertical="top"/>
    </xf>
    <xf numFmtId="0" fontId="18" fillId="0" borderId="8" xfId="0" applyFont="1" applyBorder="1" applyAlignment="1">
      <alignment horizontal="center"/>
    </xf>
    <xf numFmtId="0" fontId="18" fillId="0" borderId="8" xfId="0" applyFont="1" applyBorder="1"/>
    <xf numFmtId="165" fontId="18" fillId="0" borderId="8" xfId="0" applyNumberFormat="1" applyFont="1" applyBorder="1" applyAlignment="1">
      <alignment horizontal="right"/>
    </xf>
    <xf numFmtId="169" fontId="4" fillId="0" borderId="15" xfId="0" applyNumberFormat="1" applyFont="1" applyBorder="1" applyAlignment="1">
      <alignment horizontal="right"/>
    </xf>
    <xf numFmtId="0" fontId="15"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6" xfId="0" applyFont="1" applyFill="1" applyBorder="1" applyAlignment="1">
      <alignment vertical="center"/>
    </xf>
    <xf numFmtId="0" fontId="21" fillId="3" borderId="6" xfId="0" applyFont="1" applyFill="1" applyBorder="1" applyAlignment="1">
      <alignment horizontal="right" vertical="center"/>
    </xf>
    <xf numFmtId="0" fontId="21" fillId="3" borderId="7" xfId="0" applyFont="1" applyFill="1" applyBorder="1" applyAlignment="1">
      <alignment horizontal="right" vertical="center"/>
    </xf>
    <xf numFmtId="0" fontId="14" fillId="3" borderId="8" xfId="0" applyFont="1" applyFill="1" applyBorder="1" applyAlignment="1">
      <alignment horizontal="center" vertical="center"/>
    </xf>
    <xf numFmtId="0" fontId="14" fillId="3" borderId="8" xfId="0" applyFont="1" applyFill="1" applyBorder="1" applyAlignment="1">
      <alignment vertical="center"/>
    </xf>
    <xf numFmtId="0" fontId="3" fillId="3" borderId="8" xfId="0" applyFont="1" applyFill="1" applyBorder="1" applyAlignment="1">
      <alignment horizontal="center" vertical="center"/>
    </xf>
    <xf numFmtId="0" fontId="3" fillId="3" borderId="8" xfId="0" applyFont="1" applyFill="1" applyBorder="1" applyAlignment="1">
      <alignment vertical="center"/>
    </xf>
    <xf numFmtId="0" fontId="3" fillId="3" borderId="8" xfId="0" applyFont="1" applyFill="1" applyBorder="1" applyAlignment="1">
      <alignment horizontal="right" vertical="center"/>
    </xf>
    <xf numFmtId="0" fontId="14" fillId="0" borderId="2" xfId="0" applyFont="1" applyBorder="1" applyAlignment="1">
      <alignment horizontal="center" vertical="center"/>
    </xf>
    <xf numFmtId="0" fontId="14" fillId="0" borderId="2" xfId="0" applyFont="1" applyBorder="1" applyAlignment="1">
      <alignment horizontal="left" vertical="center"/>
    </xf>
    <xf numFmtId="4" fontId="14" fillId="0" borderId="2" xfId="0" applyNumberFormat="1" applyFont="1" applyBorder="1" applyAlignment="1">
      <alignment horizontal="left" vertical="center"/>
    </xf>
    <xf numFmtId="4" fontId="14" fillId="0" borderId="2" xfId="1" applyNumberFormat="1" applyFont="1" applyFill="1" applyBorder="1" applyAlignment="1" applyProtection="1">
      <alignment horizontal="right" vertical="center"/>
    </xf>
    <xf numFmtId="4" fontId="3" fillId="3" borderId="8" xfId="0" applyNumberFormat="1" applyFont="1" applyFill="1" applyBorder="1" applyAlignment="1">
      <alignment horizontal="right" vertical="center"/>
    </xf>
    <xf numFmtId="0" fontId="14" fillId="0" borderId="2" xfId="0" applyFont="1" applyBorder="1" applyAlignment="1">
      <alignment vertical="center"/>
    </xf>
    <xf numFmtId="0" fontId="14" fillId="0" borderId="2" xfId="0" applyFont="1" applyBorder="1" applyAlignment="1">
      <alignment horizontal="right" vertical="center"/>
    </xf>
    <xf numFmtId="4" fontId="14" fillId="0" borderId="2" xfId="0" applyNumberFormat="1" applyFont="1" applyBorder="1" applyAlignment="1">
      <alignment horizontal="right" vertical="center"/>
    </xf>
    <xf numFmtId="170" fontId="3" fillId="0" borderId="0" xfId="0" applyNumberFormat="1" applyFont="1" applyAlignment="1">
      <alignment horizontal="center" wrapText="1"/>
    </xf>
    <xf numFmtId="1" fontId="3" fillId="0" borderId="0" xfId="8" applyNumberFormat="1" applyFont="1" applyAlignment="1">
      <alignment horizontal="center" wrapText="1"/>
    </xf>
    <xf numFmtId="4" fontId="3" fillId="0" borderId="0" xfId="8" applyNumberFormat="1" applyFont="1" applyAlignment="1">
      <alignment wrapText="1"/>
    </xf>
    <xf numFmtId="169" fontId="3" fillId="0" borderId="0" xfId="0" applyNumberFormat="1" applyFont="1"/>
    <xf numFmtId="0" fontId="3" fillId="0" borderId="0" xfId="0" applyFont="1" applyAlignment="1">
      <alignment horizontal="right" vertical="top" wrapText="1"/>
    </xf>
    <xf numFmtId="4" fontId="3" fillId="0" borderId="0" xfId="0" applyNumberFormat="1" applyFont="1" applyAlignment="1">
      <alignment horizontal="right" wrapText="1"/>
    </xf>
    <xf numFmtId="0" fontId="3" fillId="0" borderId="0" xfId="0" quotePrefix="1" applyFont="1" applyAlignment="1">
      <alignment horizontal="left" vertical="top" wrapText="1"/>
    </xf>
    <xf numFmtId="0" fontId="7" fillId="0" borderId="0" xfId="55" applyFont="1" applyBorder="1" applyAlignment="1">
      <alignment horizontal="center"/>
    </xf>
    <xf numFmtId="0" fontId="7" fillId="0" borderId="0" xfId="55" applyFont="1" applyBorder="1"/>
    <xf numFmtId="0" fontId="34" fillId="0" borderId="0" xfId="0" applyFont="1" applyAlignment="1">
      <alignment horizontal="center" vertical="center"/>
    </xf>
    <xf numFmtId="0" fontId="34" fillId="0" borderId="0" xfId="0" applyFont="1" applyAlignment="1">
      <alignment vertical="center"/>
    </xf>
    <xf numFmtId="174" fontId="34" fillId="0" borderId="0" xfId="55" applyNumberFormat="1" applyFont="1" applyBorder="1" applyAlignment="1">
      <alignment horizontal="right" wrapText="1"/>
    </xf>
    <xf numFmtId="49" fontId="2" fillId="0" borderId="0" xfId="0" applyNumberFormat="1" applyFont="1" applyAlignment="1">
      <alignment horizontal="center" vertical="top"/>
    </xf>
    <xf numFmtId="49" fontId="9" fillId="0" borderId="0" xfId="0" applyNumberFormat="1" applyFont="1" applyAlignment="1">
      <alignment horizontal="center" vertical="top" wrapText="1"/>
    </xf>
    <xf numFmtId="0" fontId="4" fillId="0" borderId="0" xfId="0" applyFont="1" applyAlignment="1">
      <alignment horizontal="center" vertical="top"/>
    </xf>
    <xf numFmtId="14" fontId="3" fillId="0" borderId="0" xfId="0" quotePrefix="1" applyNumberFormat="1" applyFont="1" applyAlignment="1">
      <alignment horizontal="center" vertical="top"/>
    </xf>
    <xf numFmtId="0" fontId="14" fillId="0" borderId="0" xfId="0" applyFont="1" applyAlignment="1">
      <alignment horizontal="center" vertical="top"/>
    </xf>
    <xf numFmtId="49" fontId="3" fillId="0" borderId="0" xfId="0" applyNumberFormat="1" applyFont="1" applyAlignment="1">
      <alignment horizontal="center" vertical="top"/>
    </xf>
    <xf numFmtId="0" fontId="3" fillId="0" borderId="8" xfId="0" applyFont="1" applyBorder="1" applyAlignment="1">
      <alignment horizontal="center" vertical="top"/>
    </xf>
    <xf numFmtId="0" fontId="13" fillId="0" borderId="0" xfId="0" applyFont="1" applyFill="1"/>
    <xf numFmtId="0" fontId="14" fillId="3" borderId="8" xfId="0" applyFont="1" applyFill="1" applyBorder="1" applyAlignment="1">
      <alignment horizontal="left" vertical="top"/>
    </xf>
    <xf numFmtId="0" fontId="13" fillId="0" borderId="0" xfId="0" applyFont="1"/>
    <xf numFmtId="0" fontId="3" fillId="0" borderId="0" xfId="0" applyFont="1" applyAlignment="1">
      <alignment horizontal="left" vertical="top" wrapText="1"/>
    </xf>
    <xf numFmtId="0" fontId="3" fillId="0" borderId="0" xfId="0" applyFont="1" applyAlignment="1">
      <alignment horizontal="right"/>
    </xf>
    <xf numFmtId="0" fontId="3" fillId="0" borderId="0" xfId="0" applyFont="1"/>
    <xf numFmtId="0" fontId="3" fillId="0" borderId="0" xfId="0" applyFont="1" applyAlignment="1">
      <alignment horizontal="center"/>
    </xf>
    <xf numFmtId="0" fontId="3" fillId="0" borderId="0" xfId="7" applyFont="1" applyFill="1" applyBorder="1" applyAlignment="1">
      <alignment horizontal="right"/>
    </xf>
    <xf numFmtId="1" fontId="3" fillId="0" borderId="0" xfId="7" applyNumberFormat="1" applyFont="1" applyFill="1" applyBorder="1" applyAlignment="1">
      <alignment horizontal="right"/>
    </xf>
    <xf numFmtId="0" fontId="3" fillId="0" borderId="0" xfId="0" applyFont="1" applyAlignment="1">
      <alignment vertical="top" wrapText="1"/>
    </xf>
    <xf numFmtId="0" fontId="3" fillId="0" borderId="0" xfId="0" applyFont="1" applyAlignment="1">
      <alignment horizontal="right" vertical="top"/>
    </xf>
    <xf numFmtId="0" fontId="3" fillId="0" borderId="0" xfId="0" applyFont="1" applyAlignment="1">
      <alignment horizontal="center" vertical="top"/>
    </xf>
    <xf numFmtId="169" fontId="3" fillId="0" borderId="0" xfId="0" applyNumberFormat="1" applyFont="1" applyAlignment="1">
      <alignment horizontal="right"/>
    </xf>
    <xf numFmtId="0" fontId="3" fillId="0" borderId="0" xfId="0" quotePrefix="1" applyFont="1" applyAlignment="1">
      <alignment horizontal="center" vertical="top"/>
    </xf>
    <xf numFmtId="2" fontId="3" fillId="0" borderId="0" xfId="0" quotePrefix="1" applyNumberFormat="1" applyFont="1" applyAlignment="1">
      <alignment horizontal="center" vertical="top"/>
    </xf>
    <xf numFmtId="0" fontId="13" fillId="3" borderId="5" xfId="0" applyFont="1" applyFill="1" applyBorder="1"/>
    <xf numFmtId="0" fontId="38" fillId="0" borderId="0" xfId="0" applyFont="1" applyAlignment="1">
      <alignment vertical="center" wrapText="1"/>
    </xf>
    <xf numFmtId="0" fontId="41" fillId="3" borderId="6" xfId="0" applyFont="1" applyFill="1" applyBorder="1"/>
    <xf numFmtId="0" fontId="13" fillId="3" borderId="6" xfId="0" applyFont="1" applyFill="1" applyBorder="1"/>
    <xf numFmtId="43" fontId="13" fillId="3" borderId="7" xfId="0" applyNumberFormat="1" applyFont="1" applyFill="1" applyBorder="1"/>
    <xf numFmtId="0" fontId="13" fillId="0" borderId="6" xfId="0" applyFont="1" applyBorder="1"/>
    <xf numFmtId="169" fontId="13" fillId="0" borderId="6" xfId="0" applyNumberFormat="1" applyFont="1" applyBorder="1"/>
    <xf numFmtId="0" fontId="13" fillId="3" borderId="9" xfId="0" applyFont="1" applyFill="1" applyBorder="1"/>
    <xf numFmtId="0" fontId="13" fillId="3" borderId="12" xfId="0" applyFont="1" applyFill="1" applyBorder="1"/>
    <xf numFmtId="0" fontId="13" fillId="3" borderId="14" xfId="0" applyFont="1" applyFill="1" applyBorder="1"/>
    <xf numFmtId="169" fontId="34" fillId="0" borderId="0" xfId="0" applyNumberFormat="1" applyFont="1" applyAlignment="1">
      <alignment horizontal="right" vertical="center"/>
    </xf>
    <xf numFmtId="0" fontId="38" fillId="0" borderId="0" xfId="0" applyFont="1"/>
    <xf numFmtId="169" fontId="38" fillId="0" borderId="0" xfId="0" applyNumberFormat="1" applyFont="1"/>
    <xf numFmtId="0" fontId="38" fillId="0" borderId="0" xfId="0" applyFont="1" applyBorder="1"/>
    <xf numFmtId="169" fontId="38" fillId="0" borderId="0" xfId="0" applyNumberFormat="1" applyFont="1" applyBorder="1"/>
    <xf numFmtId="0" fontId="42" fillId="3" borderId="8" xfId="0" applyFont="1" applyFill="1" applyBorder="1" applyAlignment="1" applyProtection="1">
      <alignment horizontal="left" vertical="center"/>
    </xf>
    <xf numFmtId="0" fontId="43" fillId="3" borderId="10" xfId="0" applyNumberFormat="1" applyFont="1" applyFill="1" applyBorder="1" applyAlignment="1">
      <alignment horizontal="left" vertical="center" wrapText="1"/>
    </xf>
    <xf numFmtId="0" fontId="44" fillId="3" borderId="10" xfId="0" applyFont="1" applyFill="1" applyBorder="1" applyAlignment="1">
      <alignment horizontal="left" vertical="center"/>
    </xf>
    <xf numFmtId="0" fontId="4" fillId="3" borderId="0" xfId="0" applyNumberFormat="1" applyFont="1" applyFill="1" applyBorder="1" applyAlignment="1">
      <alignment horizontal="left" vertical="center" wrapText="1"/>
    </xf>
    <xf numFmtId="0" fontId="40" fillId="3" borderId="0" xfId="0" applyFont="1" applyFill="1" applyBorder="1" applyAlignment="1">
      <alignment horizontal="left" vertical="center"/>
    </xf>
    <xf numFmtId="0" fontId="45" fillId="3" borderId="8" xfId="0" applyFont="1" applyFill="1" applyBorder="1" applyAlignment="1">
      <alignment horizontal="left" vertical="center"/>
    </xf>
    <xf numFmtId="169" fontId="44" fillId="3" borderId="11" xfId="0" applyNumberFormat="1" applyFont="1" applyFill="1" applyBorder="1" applyAlignment="1">
      <alignment horizontal="right" vertical="center"/>
    </xf>
    <xf numFmtId="169" fontId="40" fillId="3" borderId="13" xfId="0" applyNumberFormat="1" applyFont="1" applyFill="1" applyBorder="1" applyAlignment="1">
      <alignment horizontal="right" vertical="center"/>
    </xf>
    <xf numFmtId="169" fontId="45" fillId="3" borderId="15" xfId="0" applyNumberFormat="1" applyFont="1" applyFill="1" applyBorder="1" applyAlignment="1">
      <alignment horizontal="right" vertical="center"/>
    </xf>
    <xf numFmtId="4" fontId="38" fillId="0" borderId="0" xfId="0" applyNumberFormat="1" applyFont="1" applyAlignment="1">
      <alignment vertical="center" wrapText="1"/>
    </xf>
    <xf numFmtId="49" fontId="30" fillId="0" borderId="0" xfId="55" applyNumberFormat="1" applyFont="1" applyFill="1" applyBorder="1" applyAlignment="1">
      <alignment horizontal="left" vertical="center" wrapText="1"/>
    </xf>
    <xf numFmtId="4" fontId="31" fillId="0" borderId="0" xfId="55" applyNumberFormat="1" applyFont="1" applyFill="1" applyBorder="1" applyAlignment="1">
      <alignment horizontal="left" vertical="center"/>
    </xf>
    <xf numFmtId="4" fontId="30" fillId="0" borderId="0" xfId="55" applyNumberFormat="1" applyFont="1" applyFill="1" applyBorder="1" applyAlignment="1">
      <alignment horizontal="right" vertical="center"/>
    </xf>
    <xf numFmtId="4" fontId="13" fillId="0" borderId="0" xfId="0" applyNumberFormat="1" applyFont="1" applyFill="1"/>
    <xf numFmtId="0" fontId="31" fillId="0" borderId="0" xfId="55" applyFont="1" applyFill="1" applyAlignment="1">
      <alignment horizontal="center"/>
    </xf>
    <xf numFmtId="0" fontId="14" fillId="0" borderId="0" xfId="0" applyFont="1" applyBorder="1" applyAlignment="1">
      <alignment horizontal="left" vertical="top"/>
    </xf>
    <xf numFmtId="0" fontId="14" fillId="0" borderId="0" xfId="0" applyFont="1" applyBorder="1" applyAlignment="1">
      <alignment vertical="center"/>
    </xf>
    <xf numFmtId="4" fontId="14" fillId="0" borderId="0" xfId="0" applyNumberFormat="1" applyFont="1" applyBorder="1" applyAlignment="1">
      <alignment horizontal="right" vertical="center"/>
    </xf>
    <xf numFmtId="4" fontId="14" fillId="0" borderId="0" xfId="1" applyNumberFormat="1" applyFont="1" applyFill="1" applyBorder="1" applyAlignment="1" applyProtection="1">
      <alignment horizontal="right" vertical="center"/>
    </xf>
    <xf numFmtId="0" fontId="34" fillId="0" borderId="0" xfId="0" applyFont="1" applyAlignment="1">
      <alignment horizontal="left" vertical="center" wrapText="1"/>
    </xf>
    <xf numFmtId="0" fontId="19" fillId="3" borderId="5" xfId="0" applyFont="1" applyFill="1" applyBorder="1"/>
    <xf numFmtId="0" fontId="34" fillId="3" borderId="6" xfId="0" applyFont="1" applyFill="1" applyBorder="1" applyAlignment="1">
      <alignment horizontal="left" vertical="center" wrapText="1"/>
    </xf>
    <xf numFmtId="0" fontId="20" fillId="3" borderId="6"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4" fillId="3" borderId="6" xfId="0" applyFont="1" applyFill="1" applyBorder="1" applyAlignment="1">
      <alignment horizontal="left" vertical="center"/>
    </xf>
    <xf numFmtId="0" fontId="34" fillId="0" borderId="0" xfId="0" applyFont="1" applyAlignment="1">
      <alignment horizontal="left" vertical="center"/>
    </xf>
    <xf numFmtId="0" fontId="35" fillId="0" borderId="0" xfId="0" applyFont="1" applyAlignment="1">
      <alignment horizontal="center" vertical="center"/>
    </xf>
    <xf numFmtId="0" fontId="34" fillId="0" borderId="0" xfId="0" applyFont="1" applyAlignment="1">
      <alignment horizontal="right" vertical="center"/>
    </xf>
    <xf numFmtId="0" fontId="20" fillId="0" borderId="0" xfId="0" applyFont="1" applyAlignment="1">
      <alignment horizontal="center" vertical="center" wrapText="1"/>
    </xf>
    <xf numFmtId="0" fontId="31" fillId="0" borderId="0" xfId="55" applyFont="1" applyFill="1" applyBorder="1" applyAlignment="1">
      <alignment horizontal="center"/>
    </xf>
    <xf numFmtId="0" fontId="4" fillId="3" borderId="5" xfId="0" applyFont="1" applyFill="1" applyBorder="1" applyAlignment="1">
      <alignment horizontal="center" vertical="center" wrapText="1" shrinkToFit="1"/>
    </xf>
    <xf numFmtId="0" fontId="4" fillId="3" borderId="6" xfId="0" applyFont="1" applyFill="1" applyBorder="1" applyAlignment="1">
      <alignment horizontal="center" vertical="center" wrapText="1" shrinkToFit="1"/>
    </xf>
    <xf numFmtId="0" fontId="4" fillId="3" borderId="7" xfId="0" applyFont="1" applyFill="1" applyBorder="1" applyAlignment="1">
      <alignment horizontal="center" vertical="center" wrapText="1" shrinkToFit="1"/>
    </xf>
    <xf numFmtId="0" fontId="20" fillId="0" borderId="0" xfId="0" applyFont="1" applyAlignment="1">
      <alignment horizontal="center" vertical="center" wrapText="1"/>
    </xf>
    <xf numFmtId="0" fontId="39" fillId="3" borderId="6" xfId="0" applyNumberFormat="1" applyFont="1" applyFill="1" applyBorder="1" applyAlignment="1" applyProtection="1">
      <alignment horizontal="center" vertical="center" wrapText="1" shrinkToFit="1"/>
    </xf>
    <xf numFmtId="0" fontId="39" fillId="3" borderId="7" xfId="0" applyNumberFormat="1" applyFont="1" applyFill="1" applyBorder="1" applyAlignment="1" applyProtection="1">
      <alignment horizontal="center" vertical="center" wrapText="1" shrinkToFit="1"/>
    </xf>
    <xf numFmtId="0" fontId="38" fillId="0" borderId="0" xfId="0" applyFont="1" applyAlignment="1">
      <alignment horizontal="center" vertical="center"/>
    </xf>
    <xf numFmtId="0" fontId="38" fillId="0" borderId="10" xfId="0" applyFont="1" applyBorder="1" applyAlignment="1">
      <alignment horizontal="left" vertical="center" wrapText="1"/>
    </xf>
    <xf numFmtId="0" fontId="46" fillId="0" borderId="0" xfId="0" applyFont="1" applyFill="1" applyAlignment="1">
      <alignment horizontal="left" vertical="top" wrapText="1"/>
    </xf>
    <xf numFmtId="0" fontId="29" fillId="0" borderId="0" xfId="0" applyFont="1" applyAlignment="1">
      <alignment horizontal="left" vertical="top" wrapText="1"/>
    </xf>
    <xf numFmtId="0" fontId="7" fillId="0" borderId="0" xfId="0" applyFont="1" applyAlignment="1">
      <alignment horizontal="center" vertical="top"/>
    </xf>
    <xf numFmtId="0" fontId="7" fillId="0" borderId="0" xfId="0" applyFont="1" applyAlignment="1">
      <alignment horizontal="left" vertical="top"/>
    </xf>
    <xf numFmtId="0" fontId="3" fillId="0" borderId="19" xfId="58" applyFont="1" applyBorder="1" applyAlignment="1">
      <alignment horizontal="center"/>
    </xf>
    <xf numFmtId="4" fontId="3" fillId="0" borderId="19" xfId="58" applyNumberFormat="1" applyFont="1" applyBorder="1" applyAlignment="1">
      <alignment horizontal="center"/>
    </xf>
    <xf numFmtId="175" fontId="3" fillId="0" borderId="19" xfId="58" applyNumberFormat="1" applyFont="1" applyBorder="1" applyAlignment="1">
      <alignment horizontal="right"/>
    </xf>
    <xf numFmtId="0" fontId="38" fillId="0" borderId="0" xfId="0" applyFont="1" applyBorder="1" applyAlignment="1">
      <alignment horizontal="left" vertical="center" wrapText="1"/>
    </xf>
    <xf numFmtId="4" fontId="38" fillId="0" borderId="0" xfId="0" applyNumberFormat="1" applyFont="1" applyAlignment="1">
      <alignment horizontal="left" vertical="center" wrapText="1"/>
    </xf>
    <xf numFmtId="0" fontId="38" fillId="0" borderId="0" xfId="0" applyFont="1" applyAlignment="1">
      <alignment horizontal="left" vertical="center" wrapText="1"/>
    </xf>
    <xf numFmtId="0" fontId="38" fillId="0" borderId="0" xfId="0" applyFont="1" applyBorder="1" applyAlignment="1">
      <alignment horizontal="left" vertical="center" wrapText="1"/>
    </xf>
    <xf numFmtId="4" fontId="13" fillId="0" borderId="0" xfId="0" applyNumberFormat="1" applyFont="1"/>
    <xf numFmtId="0" fontId="13" fillId="0" borderId="0" xfId="0" applyFont="1" applyAlignment="1">
      <alignment horizontal="left" vertical="center"/>
    </xf>
    <xf numFmtId="0" fontId="29" fillId="0" borderId="0" xfId="0" applyFont="1" applyBorder="1" applyAlignment="1">
      <alignment horizontal="left" vertical="top" wrapText="1"/>
    </xf>
    <xf numFmtId="0" fontId="3" fillId="0" borderId="0" xfId="58" applyFont="1" applyBorder="1" applyAlignment="1">
      <alignment horizontal="justify" wrapText="1"/>
    </xf>
    <xf numFmtId="0" fontId="3" fillId="0" borderId="0" xfId="58" applyFont="1" applyBorder="1" applyAlignment="1">
      <alignment horizontal="center"/>
    </xf>
    <xf numFmtId="4" fontId="3" fillId="0" borderId="0" xfId="58" applyNumberFormat="1" applyFont="1" applyBorder="1" applyAlignment="1">
      <alignment horizontal="center"/>
    </xf>
    <xf numFmtId="4" fontId="48" fillId="0" borderId="0" xfId="55" applyNumberFormat="1" applyFont="1" applyBorder="1" applyAlignment="1">
      <alignment horizontal="right"/>
    </xf>
    <xf numFmtId="0" fontId="3" fillId="0" borderId="0" xfId="58" applyFont="1" applyBorder="1" applyAlignment="1">
      <alignment horizontal="justify" vertical="top" wrapText="1"/>
    </xf>
  </cellXfs>
  <cellStyles count="59">
    <cellStyle name="A4 Small 210 x 297 mm" xfId="10"/>
    <cellStyle name="Bad" xfId="7" builtinId="27"/>
    <cellStyle name="Comma 2" xfId="51"/>
    <cellStyle name="Comma 3" xfId="57"/>
    <cellStyle name="Currency" xfId="1" builtinId="4"/>
    <cellStyle name="Currency 2" xfId="11"/>
    <cellStyle name="Currency 2 2" xfId="12"/>
    <cellStyle name="Currency 3" xfId="50"/>
    <cellStyle name="Normal" xfId="0" builtinId="0"/>
    <cellStyle name="Normal 14" xfId="6"/>
    <cellStyle name="Normal 2" xfId="13"/>
    <cellStyle name="Normal 2 2" xfId="14"/>
    <cellStyle name="Normal 2 2 2" xfId="15"/>
    <cellStyle name="Normal 2 2 3" xfId="16"/>
    <cellStyle name="Normal 3" xfId="17"/>
    <cellStyle name="Normal 4" xfId="18"/>
    <cellStyle name="Normal 4 2" xfId="19"/>
    <cellStyle name="Normal 4 3" xfId="20"/>
    <cellStyle name="Normal 5" xfId="21"/>
    <cellStyle name="Normal 56" xfId="58"/>
    <cellStyle name="Normal 6" xfId="22"/>
    <cellStyle name="Normal 7" xfId="9"/>
    <cellStyle name="Normal 8" xfId="55"/>
    <cellStyle name="Normal_List1" xfId="56"/>
    <cellStyle name="Normalno 2" xfId="5"/>
    <cellStyle name="Normalno 2 2" xfId="23"/>
    <cellStyle name="Normalno 2 2 2" xfId="52"/>
    <cellStyle name="Normalno 3" xfId="24"/>
    <cellStyle name="Normalno 3 2" xfId="53"/>
    <cellStyle name="Normalno 7" xfId="4"/>
    <cellStyle name="S12" xfId="31"/>
    <cellStyle name="S13" xfId="32"/>
    <cellStyle name="S14" xfId="35"/>
    <cellStyle name="S15" xfId="36"/>
    <cellStyle name="S16" xfId="37"/>
    <cellStyle name="S17" xfId="38"/>
    <cellStyle name="S18" xfId="39"/>
    <cellStyle name="S19" xfId="40"/>
    <cellStyle name="S20" xfId="41"/>
    <cellStyle name="S21" xfId="42"/>
    <cellStyle name="S22" xfId="43"/>
    <cellStyle name="S23" xfId="44"/>
    <cellStyle name="S24" xfId="47"/>
    <cellStyle name="S25" xfId="45"/>
    <cellStyle name="S26" xfId="46"/>
    <cellStyle name="S27" xfId="49"/>
    <cellStyle name="S28" xfId="48"/>
    <cellStyle name="S8" xfId="33"/>
    <cellStyle name="S9" xfId="34"/>
    <cellStyle name="Stil 1" xfId="3"/>
    <cellStyle name="Stil 1 2" xfId="28"/>
    <cellStyle name="Stil 1 2 2" xfId="30"/>
    <cellStyle name="Stil 1 3" xfId="29"/>
    <cellStyle name="Stil 1 4" xfId="25"/>
    <cellStyle name="Style 1" xfId="8"/>
    <cellStyle name="Valuta 2" xfId="2"/>
    <cellStyle name="Valuta 2 2" xfId="26"/>
    <cellStyle name="Valuta 3" xfId="27"/>
    <cellStyle name="Zarez 2" xfId="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2"/>
  <sheetViews>
    <sheetView tabSelected="1" zoomScaleNormal="100" workbookViewId="0">
      <selection activeCell="I18" sqref="I18"/>
    </sheetView>
  </sheetViews>
  <sheetFormatPr defaultRowHeight="15"/>
  <cols>
    <col min="1" max="1" width="5.42578125" style="174" customWidth="1"/>
    <col min="2" max="2" width="79.42578125" style="174" customWidth="1"/>
    <col min="3" max="5" width="10.42578125" style="174" customWidth="1"/>
    <col min="6" max="6" width="20.28515625" style="174" customWidth="1"/>
    <col min="7" max="7" width="15.42578125" style="251" customWidth="1"/>
    <col min="8" max="16384" width="9.140625" style="174"/>
  </cols>
  <sheetData>
    <row r="1" spans="1:8" ht="15.75" thickBot="1"/>
    <row r="2" spans="1:8" ht="18.75" thickBot="1">
      <c r="A2" s="187"/>
      <c r="B2" s="236" t="s">
        <v>102</v>
      </c>
      <c r="C2" s="236"/>
      <c r="D2" s="236"/>
      <c r="E2" s="236"/>
      <c r="F2" s="237"/>
    </row>
    <row r="3" spans="1:8" ht="16.5" customHeight="1">
      <c r="B3" s="239"/>
      <c r="C3" s="239"/>
      <c r="D3" s="239"/>
      <c r="E3" s="239"/>
      <c r="F3" s="239"/>
      <c r="G3" s="211"/>
      <c r="H3" s="188"/>
    </row>
    <row r="4" spans="1:8" s="252" customFormat="1" ht="30.75" customHeight="1">
      <c r="B4" s="247" t="s">
        <v>103</v>
      </c>
      <c r="C4" s="247"/>
      <c r="D4" s="247"/>
      <c r="E4" s="247"/>
      <c r="F4" s="247"/>
      <c r="G4" s="248"/>
      <c r="H4" s="249"/>
    </row>
    <row r="5" spans="1:8" s="252" customFormat="1" ht="30.75" customHeight="1">
      <c r="B5" s="250" t="s">
        <v>134</v>
      </c>
      <c r="C5" s="250"/>
      <c r="D5" s="250"/>
      <c r="E5" s="250"/>
      <c r="F5" s="250"/>
      <c r="G5" s="248"/>
      <c r="H5" s="249"/>
    </row>
    <row r="6" spans="1:8" ht="12.75" customHeight="1">
      <c r="B6" s="238"/>
      <c r="C6" s="238"/>
      <c r="D6" s="238"/>
      <c r="E6" s="238"/>
      <c r="F6" s="238"/>
    </row>
    <row r="7" spans="1:8" ht="16.5" thickBot="1">
      <c r="B7" s="238"/>
      <c r="C7" s="238"/>
      <c r="D7" s="238"/>
      <c r="E7" s="238"/>
      <c r="F7" s="238"/>
    </row>
    <row r="8" spans="1:8" ht="19.5" thickBot="1">
      <c r="A8" s="187"/>
      <c r="B8" s="189" t="s">
        <v>120</v>
      </c>
      <c r="C8" s="190"/>
      <c r="D8" s="190"/>
      <c r="E8" s="190"/>
      <c r="F8" s="191"/>
    </row>
    <row r="10" spans="1:8" ht="15.75">
      <c r="A10" s="183"/>
      <c r="B10" s="198" t="s">
        <v>104</v>
      </c>
      <c r="C10" s="198"/>
      <c r="D10" s="198"/>
      <c r="E10" s="198"/>
      <c r="F10" s="199">
        <f>F85</f>
        <v>0</v>
      </c>
    </row>
    <row r="11" spans="1:8" ht="15.75">
      <c r="A11" s="183"/>
      <c r="B11" s="200" t="s">
        <v>119</v>
      </c>
      <c r="C11" s="200"/>
      <c r="D11" s="200"/>
      <c r="E11" s="200"/>
      <c r="F11" s="201">
        <f>F210</f>
        <v>0</v>
      </c>
      <c r="G11" s="174"/>
    </row>
    <row r="12" spans="1:8" ht="15.75" thickBot="1">
      <c r="A12" s="171"/>
    </row>
    <row r="13" spans="1:8" ht="15.75" thickBot="1">
      <c r="A13" s="192"/>
      <c r="B13" s="192"/>
      <c r="C13" s="192"/>
      <c r="D13" s="192"/>
      <c r="E13" s="192"/>
      <c r="F13" s="193"/>
    </row>
    <row r="14" spans="1:8" ht="28.5" customHeight="1">
      <c r="A14" s="194"/>
      <c r="B14" s="203" t="s">
        <v>2</v>
      </c>
      <c r="C14" s="204"/>
      <c r="D14" s="204"/>
      <c r="E14" s="204"/>
      <c r="F14" s="208">
        <f>F10+F11</f>
        <v>0</v>
      </c>
    </row>
    <row r="15" spans="1:8" ht="18.75" customHeight="1">
      <c r="A15" s="195"/>
      <c r="B15" s="205" t="s">
        <v>1</v>
      </c>
      <c r="C15" s="206"/>
      <c r="D15" s="206"/>
      <c r="E15" s="206"/>
      <c r="F15" s="209">
        <f>F14*0.25</f>
        <v>0</v>
      </c>
    </row>
    <row r="16" spans="1:8" ht="28.5" customHeight="1" thickBot="1">
      <c r="A16" s="196"/>
      <c r="B16" s="202" t="s">
        <v>0</v>
      </c>
      <c r="C16" s="207"/>
      <c r="D16" s="207"/>
      <c r="E16" s="207"/>
      <c r="F16" s="210">
        <f>F14*1.25</f>
        <v>0</v>
      </c>
    </row>
    <row r="17" spans="1:6" ht="11.25" customHeight="1"/>
    <row r="18" spans="1:6" ht="11.25" customHeight="1"/>
    <row r="19" spans="1:6">
      <c r="A19" s="161"/>
      <c r="B19" s="76"/>
      <c r="C19" s="160"/>
      <c r="D19" s="160"/>
      <c r="E19" s="77"/>
      <c r="F19" s="164"/>
    </row>
    <row r="20" spans="1:6" ht="15.75" thickBot="1"/>
    <row r="21" spans="1:6" ht="84" customHeight="1" thickBot="1">
      <c r="A21" s="232" t="s">
        <v>105</v>
      </c>
      <c r="B21" s="233"/>
      <c r="C21" s="233"/>
      <c r="D21" s="233"/>
      <c r="E21" s="233"/>
      <c r="F21" s="234"/>
    </row>
    <row r="22" spans="1:6" ht="16.5" thickBot="1">
      <c r="A22" s="94"/>
      <c r="B22" s="235" t="s">
        <v>35</v>
      </c>
      <c r="C22" s="235"/>
      <c r="D22" s="235"/>
      <c r="E22" s="235"/>
      <c r="F22" s="235"/>
    </row>
    <row r="23" spans="1:6" ht="21" customHeight="1" thickBot="1">
      <c r="A23" s="222"/>
      <c r="B23" s="223" t="s">
        <v>117</v>
      </c>
      <c r="C23" s="224"/>
      <c r="D23" s="224"/>
      <c r="E23" s="224"/>
      <c r="F23" s="225"/>
    </row>
    <row r="24" spans="1:6" ht="17.25" customHeight="1">
      <c r="A24" s="94"/>
      <c r="B24" s="221"/>
      <c r="C24" s="230"/>
      <c r="D24" s="230"/>
      <c r="E24" s="230"/>
      <c r="F24" s="230"/>
    </row>
    <row r="25" spans="1:6" ht="216" customHeight="1">
      <c r="A25" s="94"/>
      <c r="B25" s="241" t="s">
        <v>116</v>
      </c>
      <c r="C25" s="241"/>
      <c r="D25" s="241"/>
      <c r="E25" s="241"/>
      <c r="F25" s="241"/>
    </row>
    <row r="26" spans="1:6" ht="119.25" customHeight="1">
      <c r="A26" s="94"/>
      <c r="B26" s="241" t="s">
        <v>118</v>
      </c>
      <c r="C26" s="241"/>
      <c r="D26" s="241"/>
      <c r="E26" s="241"/>
      <c r="F26" s="241"/>
    </row>
    <row r="27" spans="1:6" ht="96.75" customHeight="1">
      <c r="A27" s="94"/>
      <c r="B27" s="253" t="s">
        <v>131</v>
      </c>
      <c r="C27" s="253"/>
      <c r="D27" s="253"/>
      <c r="E27" s="253"/>
      <c r="F27" s="253"/>
    </row>
    <row r="28" spans="1:6" ht="42" customHeight="1">
      <c r="A28" s="94"/>
      <c r="B28" s="253" t="s">
        <v>133</v>
      </c>
      <c r="C28" s="253"/>
      <c r="D28" s="253"/>
      <c r="E28" s="253"/>
      <c r="F28" s="253"/>
    </row>
    <row r="29" spans="1:6" ht="118.5" customHeight="1">
      <c r="A29" s="94"/>
      <c r="B29" s="253" t="s">
        <v>132</v>
      </c>
      <c r="C29" s="253"/>
      <c r="D29" s="253"/>
      <c r="E29" s="253"/>
      <c r="F29" s="253"/>
    </row>
    <row r="30" spans="1:6" ht="15.75">
      <c r="A30" s="29"/>
      <c r="B30" s="23"/>
      <c r="C30" s="28"/>
      <c r="D30" s="21"/>
      <c r="E30" s="27"/>
      <c r="F30" s="24"/>
    </row>
    <row r="31" spans="1:6" ht="24">
      <c r="A31" s="97" t="s">
        <v>12</v>
      </c>
      <c r="B31" s="98" t="s">
        <v>87</v>
      </c>
      <c r="C31" s="99" t="s">
        <v>10</v>
      </c>
      <c r="D31" s="41" t="s">
        <v>9</v>
      </c>
      <c r="E31" s="101" t="s">
        <v>85</v>
      </c>
      <c r="F31" s="101" t="s">
        <v>86</v>
      </c>
    </row>
    <row r="32" spans="1:6">
      <c r="A32" s="2"/>
      <c r="B32" s="3"/>
      <c r="C32" s="2"/>
      <c r="D32" s="2"/>
      <c r="E32" s="2"/>
      <c r="F32" s="2"/>
    </row>
    <row r="33" spans="1:6" ht="30.75" customHeight="1" thickBot="1">
      <c r="A33" s="52" t="s">
        <v>31</v>
      </c>
      <c r="B33" s="53" t="s">
        <v>106</v>
      </c>
      <c r="C33" s="55"/>
      <c r="D33" s="55"/>
      <c r="E33" s="56"/>
      <c r="F33" s="56"/>
    </row>
    <row r="34" spans="1:6">
      <c r="A34" s="2"/>
      <c r="B34" s="3"/>
      <c r="C34" s="2"/>
      <c r="D34" s="2"/>
      <c r="E34" s="9"/>
      <c r="F34" s="9"/>
    </row>
    <row r="35" spans="1:6" ht="38.25">
      <c r="A35" s="36">
        <v>1</v>
      </c>
      <c r="B35" s="4" t="s">
        <v>60</v>
      </c>
      <c r="C35" s="40" t="s">
        <v>61</v>
      </c>
      <c r="D35" s="8">
        <v>12</v>
      </c>
      <c r="E35" s="9">
        <v>0</v>
      </c>
      <c r="F35" s="9">
        <f>D35*E35</f>
        <v>0</v>
      </c>
    </row>
    <row r="36" spans="1:6">
      <c r="A36" s="242">
        <v>2</v>
      </c>
      <c r="B36" s="243" t="s">
        <v>124</v>
      </c>
      <c r="C36" s="178" t="s">
        <v>125</v>
      </c>
      <c r="D36" s="179">
        <v>1</v>
      </c>
      <c r="E36" s="90">
        <v>0</v>
      </c>
      <c r="F36" s="90">
        <f>D36*E36</f>
        <v>0</v>
      </c>
    </row>
    <row r="37" spans="1:6" ht="25.5">
      <c r="A37" s="36">
        <v>3</v>
      </c>
      <c r="B37" s="14" t="s">
        <v>62</v>
      </c>
      <c r="C37" s="34" t="s">
        <v>6</v>
      </c>
      <c r="D37" s="6">
        <v>300</v>
      </c>
      <c r="E37" s="11">
        <v>0</v>
      </c>
      <c r="F37" s="9">
        <f>D37*E37</f>
        <v>0</v>
      </c>
    </row>
    <row r="38" spans="1:6" ht="90">
      <c r="A38" s="36"/>
      <c r="B38" s="254" t="s">
        <v>59</v>
      </c>
      <c r="C38" s="255" t="s">
        <v>3</v>
      </c>
      <c r="D38" s="256">
        <v>1</v>
      </c>
      <c r="E38" s="90">
        <v>0</v>
      </c>
      <c r="F38" s="257">
        <f>D38*E38</f>
        <v>0</v>
      </c>
    </row>
    <row r="39" spans="1:6" ht="67.5" customHeight="1">
      <c r="A39" s="36"/>
      <c r="B39" s="258" t="s">
        <v>130</v>
      </c>
      <c r="C39" s="255" t="s">
        <v>3</v>
      </c>
      <c r="D39" s="256">
        <v>1</v>
      </c>
      <c r="E39" s="90">
        <v>0</v>
      </c>
      <c r="F39" s="90">
        <f>D39*E39</f>
        <v>0</v>
      </c>
    </row>
    <row r="40" spans="1:6">
      <c r="A40" s="36"/>
      <c r="B40" s="14"/>
      <c r="C40" s="34"/>
      <c r="D40" s="6"/>
      <c r="E40" s="11"/>
      <c r="F40" s="9"/>
    </row>
    <row r="41" spans="1:6" ht="25.5">
      <c r="A41" s="47" t="s">
        <v>31</v>
      </c>
      <c r="B41" s="42" t="s">
        <v>126</v>
      </c>
      <c r="C41" s="43"/>
      <c r="D41" s="44"/>
      <c r="E41" s="45"/>
      <c r="F41" s="46">
        <f>SUM(F35:F39)</f>
        <v>0</v>
      </c>
    </row>
    <row r="42" spans="1:6">
      <c r="A42" s="36"/>
      <c r="B42" s="7"/>
      <c r="C42" s="40"/>
      <c r="D42" s="8"/>
      <c r="E42" s="9"/>
      <c r="F42" s="9"/>
    </row>
    <row r="43" spans="1:6">
      <c r="A43" s="37"/>
      <c r="B43" s="3"/>
      <c r="C43" s="31"/>
      <c r="D43" s="2"/>
      <c r="E43" s="9"/>
      <c r="F43" s="9"/>
    </row>
    <row r="44" spans="1:6" ht="15.75" thickBot="1">
      <c r="A44" s="52" t="s">
        <v>34</v>
      </c>
      <c r="B44" s="53" t="s">
        <v>107</v>
      </c>
      <c r="C44" s="52"/>
      <c r="D44" s="52"/>
      <c r="E44" s="54"/>
      <c r="F44" s="54"/>
    </row>
    <row r="45" spans="1:6">
      <c r="A45" s="37"/>
      <c r="B45" s="3"/>
      <c r="C45" s="31"/>
      <c r="D45" s="2"/>
      <c r="E45" s="9"/>
      <c r="F45" s="9"/>
    </row>
    <row r="46" spans="1:6" ht="38.25">
      <c r="A46" s="36">
        <v>1</v>
      </c>
      <c r="B46" s="14" t="s">
        <v>63</v>
      </c>
      <c r="C46" s="34" t="s">
        <v>61</v>
      </c>
      <c r="D46" s="6">
        <v>1</v>
      </c>
      <c r="E46" s="11">
        <v>0</v>
      </c>
      <c r="F46" s="9">
        <f t="shared" ref="F46:F72" si="0">D46*E46</f>
        <v>0</v>
      </c>
    </row>
    <row r="47" spans="1:6" ht="25.5">
      <c r="A47" s="36">
        <v>2</v>
      </c>
      <c r="B47" s="12" t="s">
        <v>64</v>
      </c>
      <c r="C47" s="34" t="s">
        <v>61</v>
      </c>
      <c r="D47" s="6">
        <v>1</v>
      </c>
      <c r="E47" s="11">
        <v>0</v>
      </c>
      <c r="F47" s="9">
        <f t="shared" si="0"/>
        <v>0</v>
      </c>
    </row>
    <row r="48" spans="1:6" ht="38.25">
      <c r="A48" s="36">
        <v>3</v>
      </c>
      <c r="B48" s="18" t="s">
        <v>89</v>
      </c>
      <c r="C48" s="40"/>
      <c r="D48" s="8"/>
      <c r="E48" s="10"/>
      <c r="F48" s="9">
        <v>0</v>
      </c>
    </row>
    <row r="49" spans="1:6" ht="25.5">
      <c r="A49" s="36"/>
      <c r="B49" s="15" t="s">
        <v>65</v>
      </c>
      <c r="C49" s="40" t="s">
        <v>61</v>
      </c>
      <c r="D49" s="8">
        <v>12</v>
      </c>
      <c r="E49" s="10">
        <v>0</v>
      </c>
      <c r="F49" s="9">
        <f t="shared" si="0"/>
        <v>0</v>
      </c>
    </row>
    <row r="50" spans="1:6" ht="38.25">
      <c r="A50" s="36">
        <v>4</v>
      </c>
      <c r="B50" s="15" t="s">
        <v>66</v>
      </c>
      <c r="C50" s="40" t="s">
        <v>4</v>
      </c>
      <c r="D50" s="8">
        <v>12</v>
      </c>
      <c r="E50" s="10">
        <v>0</v>
      </c>
      <c r="F50" s="9">
        <f t="shared" si="0"/>
        <v>0</v>
      </c>
    </row>
    <row r="51" spans="1:6" ht="25.5">
      <c r="A51" s="36">
        <v>5</v>
      </c>
      <c r="B51" s="17" t="s">
        <v>67</v>
      </c>
      <c r="C51" s="40" t="s">
        <v>4</v>
      </c>
      <c r="D51" s="8">
        <v>12</v>
      </c>
      <c r="E51" s="10">
        <v>0</v>
      </c>
      <c r="F51" s="9">
        <f t="shared" si="0"/>
        <v>0</v>
      </c>
    </row>
    <row r="52" spans="1:6" ht="25.5">
      <c r="A52" s="36">
        <v>6</v>
      </c>
      <c r="B52" s="18" t="s">
        <v>68</v>
      </c>
      <c r="C52" s="40" t="s">
        <v>61</v>
      </c>
      <c r="D52" s="8">
        <v>8</v>
      </c>
      <c r="E52" s="10">
        <v>0</v>
      </c>
      <c r="F52" s="9">
        <f t="shared" si="0"/>
        <v>0</v>
      </c>
    </row>
    <row r="53" spans="1:6" ht="25.5">
      <c r="A53" s="36">
        <v>7</v>
      </c>
      <c r="B53" s="18" t="s">
        <v>69</v>
      </c>
      <c r="C53" s="40" t="s">
        <v>61</v>
      </c>
      <c r="D53" s="8">
        <v>8</v>
      </c>
      <c r="E53" s="10">
        <v>0</v>
      </c>
      <c r="F53" s="9">
        <f t="shared" si="0"/>
        <v>0</v>
      </c>
    </row>
    <row r="54" spans="1:6" ht="25.5">
      <c r="A54" s="36">
        <v>8</v>
      </c>
      <c r="B54" s="18" t="s">
        <v>70</v>
      </c>
      <c r="C54" s="34" t="s">
        <v>61</v>
      </c>
      <c r="D54" s="6">
        <v>12</v>
      </c>
      <c r="E54" s="11">
        <v>0</v>
      </c>
      <c r="F54" s="9">
        <f t="shared" si="0"/>
        <v>0</v>
      </c>
    </row>
    <row r="55" spans="1:6" ht="54">
      <c r="A55" s="36">
        <v>9</v>
      </c>
      <c r="B55" s="70" t="s">
        <v>90</v>
      </c>
      <c r="C55" s="32"/>
      <c r="D55" s="5"/>
      <c r="E55" s="10"/>
      <c r="F55" s="10"/>
    </row>
    <row r="56" spans="1:6" ht="65.25">
      <c r="A56" s="36"/>
      <c r="B56" s="70" t="s">
        <v>91</v>
      </c>
      <c r="C56" s="32"/>
      <c r="D56" s="5"/>
      <c r="E56" s="10"/>
      <c r="F56" s="10"/>
    </row>
    <row r="57" spans="1:6" ht="63.75">
      <c r="A57" s="36"/>
      <c r="B57" s="18" t="s">
        <v>53</v>
      </c>
      <c r="C57" s="231" t="s">
        <v>61</v>
      </c>
      <c r="D57" s="5">
        <v>16</v>
      </c>
      <c r="E57" s="10">
        <v>0</v>
      </c>
      <c r="F57" s="10">
        <f t="shared" si="0"/>
        <v>0</v>
      </c>
    </row>
    <row r="58" spans="1:6" ht="25.5">
      <c r="A58" s="36">
        <v>10</v>
      </c>
      <c r="B58" s="19" t="s">
        <v>71</v>
      </c>
      <c r="C58" s="40" t="s">
        <v>6</v>
      </c>
      <c r="D58" s="5">
        <v>50</v>
      </c>
      <c r="E58" s="10">
        <v>0</v>
      </c>
      <c r="F58" s="9">
        <f t="shared" si="0"/>
        <v>0</v>
      </c>
    </row>
    <row r="59" spans="1:6" ht="25.5">
      <c r="A59" s="36">
        <v>11</v>
      </c>
      <c r="B59" s="19" t="s">
        <v>72</v>
      </c>
      <c r="C59" s="32"/>
      <c r="D59" s="5"/>
      <c r="E59" s="10"/>
      <c r="F59" s="10">
        <f t="shared" si="0"/>
        <v>0</v>
      </c>
    </row>
    <row r="60" spans="1:6">
      <c r="A60" s="38"/>
      <c r="B60" s="17" t="s">
        <v>73</v>
      </c>
      <c r="C60" s="40" t="s">
        <v>6</v>
      </c>
      <c r="D60" s="5">
        <v>60</v>
      </c>
      <c r="E60" s="10">
        <v>0</v>
      </c>
      <c r="F60" s="9">
        <f t="shared" si="0"/>
        <v>0</v>
      </c>
    </row>
    <row r="61" spans="1:6">
      <c r="A61" s="38"/>
      <c r="B61" s="17" t="s">
        <v>74</v>
      </c>
      <c r="C61" s="40" t="s">
        <v>6</v>
      </c>
      <c r="D61" s="5">
        <v>120</v>
      </c>
      <c r="E61" s="10">
        <v>0</v>
      </c>
      <c r="F61" s="9">
        <f t="shared" si="0"/>
        <v>0</v>
      </c>
    </row>
    <row r="62" spans="1:6">
      <c r="A62" s="38"/>
      <c r="B62" s="17" t="s">
        <v>75</v>
      </c>
      <c r="C62" s="40" t="s">
        <v>6</v>
      </c>
      <c r="D62" s="5">
        <v>120</v>
      </c>
      <c r="E62" s="10">
        <v>0</v>
      </c>
      <c r="F62" s="9">
        <f t="shared" si="0"/>
        <v>0</v>
      </c>
    </row>
    <row r="63" spans="1:6">
      <c r="A63" s="38"/>
      <c r="B63" s="68" t="s">
        <v>88</v>
      </c>
      <c r="C63" s="71" t="s">
        <v>61</v>
      </c>
      <c r="D63" s="64">
        <v>6</v>
      </c>
      <c r="E63" s="65">
        <v>0</v>
      </c>
      <c r="F63" s="9">
        <f t="shared" si="0"/>
        <v>0</v>
      </c>
    </row>
    <row r="64" spans="1:6" ht="25.5">
      <c r="A64" s="36">
        <v>12</v>
      </c>
      <c r="B64" s="19" t="s">
        <v>76</v>
      </c>
      <c r="C64" s="32" t="s">
        <v>61</v>
      </c>
      <c r="D64" s="5">
        <v>12</v>
      </c>
      <c r="E64" s="10">
        <v>0</v>
      </c>
      <c r="F64" s="9">
        <f t="shared" si="0"/>
        <v>0</v>
      </c>
    </row>
    <row r="65" spans="1:7" ht="25.5">
      <c r="A65" s="39">
        <v>13</v>
      </c>
      <c r="B65" s="17" t="s">
        <v>77</v>
      </c>
      <c r="C65" s="35" t="s">
        <v>61</v>
      </c>
      <c r="D65" s="5">
        <v>1</v>
      </c>
      <c r="E65" s="10">
        <v>0</v>
      </c>
      <c r="F65" s="9">
        <f t="shared" si="0"/>
        <v>0</v>
      </c>
    </row>
    <row r="66" spans="1:7" s="172" customFormat="1" ht="60" customHeight="1">
      <c r="A66" s="39">
        <v>14</v>
      </c>
      <c r="B66" s="67" t="s">
        <v>78</v>
      </c>
      <c r="C66" s="216" t="s">
        <v>61</v>
      </c>
      <c r="D66" s="6">
        <v>16</v>
      </c>
      <c r="E66" s="10">
        <v>0</v>
      </c>
      <c r="F66" s="10">
        <f t="shared" si="0"/>
        <v>0</v>
      </c>
      <c r="G66" s="215"/>
    </row>
    <row r="67" spans="1:7" ht="159" customHeight="1">
      <c r="A67" s="39"/>
      <c r="B67" s="66" t="s">
        <v>79</v>
      </c>
      <c r="C67" s="35"/>
      <c r="D67" s="6"/>
      <c r="E67" s="10"/>
      <c r="F67" s="10"/>
    </row>
    <row r="68" spans="1:7">
      <c r="A68" s="36">
        <v>15</v>
      </c>
      <c r="B68" s="69" t="s">
        <v>80</v>
      </c>
      <c r="C68" s="34" t="s">
        <v>61</v>
      </c>
      <c r="D68" s="6">
        <v>16</v>
      </c>
      <c r="E68" s="10">
        <v>0</v>
      </c>
      <c r="F68" s="9">
        <f t="shared" si="0"/>
        <v>0</v>
      </c>
    </row>
    <row r="69" spans="1:7">
      <c r="A69" s="36">
        <v>16</v>
      </c>
      <c r="B69" s="14" t="s">
        <v>81</v>
      </c>
      <c r="C69" s="34" t="s">
        <v>61</v>
      </c>
      <c r="D69" s="6">
        <v>1</v>
      </c>
      <c r="E69" s="10">
        <v>0</v>
      </c>
      <c r="F69" s="9">
        <f t="shared" si="0"/>
        <v>0</v>
      </c>
    </row>
    <row r="70" spans="1:7" ht="25.5">
      <c r="A70" s="36">
        <v>17</v>
      </c>
      <c r="B70" s="20" t="s">
        <v>82</v>
      </c>
      <c r="C70" s="35" t="s">
        <v>61</v>
      </c>
      <c r="D70" s="6">
        <v>1</v>
      </c>
      <c r="E70" s="10">
        <v>0</v>
      </c>
      <c r="F70" s="9">
        <f t="shared" si="0"/>
        <v>0</v>
      </c>
    </row>
    <row r="71" spans="1:7" ht="25.5">
      <c r="A71" s="36">
        <v>18</v>
      </c>
      <c r="B71" s="20" t="s">
        <v>83</v>
      </c>
      <c r="C71" s="35" t="s">
        <v>61</v>
      </c>
      <c r="D71" s="6">
        <v>1</v>
      </c>
      <c r="E71" s="10">
        <v>0</v>
      </c>
      <c r="F71" s="9">
        <f t="shared" si="0"/>
        <v>0</v>
      </c>
    </row>
    <row r="72" spans="1:7" ht="25.5">
      <c r="A72" s="36">
        <v>19</v>
      </c>
      <c r="B72" s="20" t="s">
        <v>84</v>
      </c>
      <c r="C72" s="35" t="s">
        <v>4</v>
      </c>
      <c r="D72" s="6">
        <v>1</v>
      </c>
      <c r="E72" s="10">
        <v>0</v>
      </c>
      <c r="F72" s="9">
        <f t="shared" si="0"/>
        <v>0</v>
      </c>
    </row>
    <row r="73" spans="1:7">
      <c r="A73" s="36"/>
      <c r="B73" s="20"/>
      <c r="C73" s="35"/>
      <c r="D73" s="6"/>
      <c r="E73" s="10"/>
      <c r="F73" s="9"/>
    </row>
    <row r="74" spans="1:7">
      <c r="A74" s="48" t="s">
        <v>34</v>
      </c>
      <c r="B74" s="42" t="s">
        <v>127</v>
      </c>
      <c r="C74" s="50"/>
      <c r="D74" s="50"/>
      <c r="E74" s="51"/>
      <c r="F74" s="49">
        <f>SUM(F46:F72)</f>
        <v>0</v>
      </c>
    </row>
    <row r="75" spans="1:7">
      <c r="A75" s="32"/>
      <c r="B75" s="212"/>
      <c r="C75" s="33"/>
      <c r="D75" s="33"/>
      <c r="E75" s="213"/>
      <c r="F75" s="214"/>
    </row>
    <row r="76" spans="1:7">
      <c r="A76" s="32"/>
      <c r="B76" s="212"/>
      <c r="C76" s="33"/>
      <c r="D76" s="33"/>
      <c r="E76" s="213"/>
      <c r="F76" s="214"/>
    </row>
    <row r="77" spans="1:7" ht="15.75" thickBot="1">
      <c r="A77" s="72"/>
      <c r="B77" s="73"/>
      <c r="C77" s="74"/>
      <c r="D77" s="16"/>
      <c r="E77" s="13"/>
      <c r="F77" s="13"/>
    </row>
    <row r="78" spans="1:7" ht="16.5" thickBot="1">
      <c r="A78" s="106"/>
      <c r="B78" s="107" t="s">
        <v>108</v>
      </c>
      <c r="C78" s="108"/>
      <c r="D78" s="109"/>
      <c r="E78" s="110"/>
      <c r="F78" s="111"/>
    </row>
    <row r="79" spans="1:7">
      <c r="A79" s="170"/>
      <c r="B79" s="88"/>
      <c r="C79" s="178"/>
      <c r="D79" s="177"/>
      <c r="E79" s="85"/>
      <c r="F79" s="85"/>
    </row>
    <row r="80" spans="1:7" ht="15.75">
      <c r="A80" s="167"/>
      <c r="B80" s="82"/>
      <c r="C80" s="178"/>
      <c r="D80" s="177"/>
      <c r="E80" s="85"/>
      <c r="F80" s="85"/>
    </row>
    <row r="81" spans="1:6">
      <c r="A81" s="162" t="s">
        <v>31</v>
      </c>
      <c r="B81" s="227" t="s">
        <v>128</v>
      </c>
      <c r="C81" s="228"/>
      <c r="D81" s="163"/>
      <c r="E81" s="229"/>
      <c r="F81" s="197">
        <f>F41</f>
        <v>0</v>
      </c>
    </row>
    <row r="82" spans="1:6">
      <c r="A82" s="162" t="s">
        <v>34</v>
      </c>
      <c r="B82" s="227" t="s">
        <v>107</v>
      </c>
      <c r="C82" s="228"/>
      <c r="D82" s="163"/>
      <c r="E82" s="229"/>
      <c r="F82" s="197">
        <f>F74</f>
        <v>0</v>
      </c>
    </row>
    <row r="83" spans="1:6">
      <c r="A83" s="112"/>
      <c r="B83" s="104"/>
      <c r="C83" s="113"/>
      <c r="D83" s="114"/>
      <c r="E83" s="115"/>
      <c r="F83" s="116"/>
    </row>
    <row r="84" spans="1:6" ht="16.5" thickBot="1">
      <c r="A84" s="167"/>
      <c r="B84" s="95"/>
      <c r="C84" s="80"/>
      <c r="D84" s="177"/>
      <c r="E84" s="176"/>
      <c r="F84" s="184"/>
    </row>
    <row r="85" spans="1:6" ht="15.75">
      <c r="A85" s="117"/>
      <c r="B85" s="118" t="s">
        <v>2</v>
      </c>
      <c r="C85" s="119"/>
      <c r="D85" s="120"/>
      <c r="E85" s="121"/>
      <c r="F85" s="122">
        <f>F81+F82</f>
        <v>0</v>
      </c>
    </row>
    <row r="86" spans="1:6">
      <c r="A86" s="123"/>
      <c r="B86" s="30" t="s">
        <v>1</v>
      </c>
      <c r="C86" s="22"/>
      <c r="D86" s="25"/>
      <c r="E86" s="26"/>
      <c r="F86" s="128">
        <f>F85*0.25</f>
        <v>0</v>
      </c>
    </row>
    <row r="87" spans="1:6" ht="16.5" thickBot="1">
      <c r="A87" s="129"/>
      <c r="B87" s="130" t="s">
        <v>0</v>
      </c>
      <c r="C87" s="131"/>
      <c r="D87" s="132"/>
      <c r="E87" s="133"/>
      <c r="F87" s="134">
        <f>F85+F86</f>
        <v>0</v>
      </c>
    </row>
    <row r="88" spans="1:6">
      <c r="A88" s="72"/>
      <c r="B88" s="73"/>
      <c r="C88" s="74"/>
      <c r="D88" s="16"/>
      <c r="E88" s="13"/>
      <c r="F88" s="13"/>
    </row>
    <row r="89" spans="1:6">
      <c r="A89" s="165"/>
      <c r="B89" s="58"/>
      <c r="C89" s="80"/>
      <c r="D89" s="79"/>
      <c r="E89" s="78"/>
      <c r="F89" s="78"/>
    </row>
    <row r="90" spans="1:6" ht="15.75" thickBot="1">
      <c r="A90" s="89"/>
      <c r="B90" s="62"/>
    </row>
    <row r="91" spans="1:6" ht="86.25" customHeight="1" thickBot="1">
      <c r="A91" s="232" t="s">
        <v>121</v>
      </c>
      <c r="B91" s="233"/>
      <c r="C91" s="233"/>
      <c r="D91" s="233"/>
      <c r="E91" s="233"/>
      <c r="F91" s="234"/>
    </row>
    <row r="92" spans="1:6">
      <c r="A92" s="170"/>
      <c r="B92" s="87"/>
      <c r="C92" s="178"/>
      <c r="D92" s="177"/>
      <c r="E92" s="85"/>
      <c r="F92" s="96"/>
    </row>
    <row r="93" spans="1:6">
      <c r="A93" s="165"/>
      <c r="B93" s="81"/>
      <c r="C93" s="80"/>
      <c r="D93" s="79"/>
      <c r="E93" s="78"/>
      <c r="F93" s="78"/>
    </row>
    <row r="94" spans="1:6" ht="24">
      <c r="A94" s="97" t="s">
        <v>12</v>
      </c>
      <c r="B94" s="98" t="s">
        <v>11</v>
      </c>
      <c r="C94" s="99" t="s">
        <v>10</v>
      </c>
      <c r="D94" s="100" t="s">
        <v>9</v>
      </c>
      <c r="E94" s="101" t="s">
        <v>8</v>
      </c>
      <c r="F94" s="101" t="s">
        <v>7</v>
      </c>
    </row>
    <row r="95" spans="1:6" ht="15.75" thickBot="1">
      <c r="A95" s="166"/>
      <c r="B95" s="84"/>
      <c r="C95" s="83"/>
      <c r="D95" s="80"/>
      <c r="E95" s="78"/>
      <c r="F95" s="78"/>
    </row>
    <row r="96" spans="1:6" ht="15.75" thickBot="1">
      <c r="A96" s="135"/>
      <c r="B96" s="226" t="s">
        <v>109</v>
      </c>
      <c r="C96" s="136"/>
      <c r="D96" s="137"/>
      <c r="E96" s="138"/>
      <c r="F96" s="139"/>
    </row>
    <row r="97" spans="1:6" ht="15.75">
      <c r="A97" s="167"/>
      <c r="B97" s="82"/>
      <c r="C97" s="178"/>
      <c r="D97" s="177"/>
      <c r="E97" s="176"/>
      <c r="F97" s="176"/>
    </row>
    <row r="98" spans="1:6" ht="59.25" customHeight="1">
      <c r="A98" s="167"/>
      <c r="B98" s="240" t="s">
        <v>45</v>
      </c>
      <c r="C98" s="240"/>
      <c r="D98" s="240"/>
      <c r="E98" s="240"/>
      <c r="F98" s="240"/>
    </row>
    <row r="99" spans="1:6" ht="15.75">
      <c r="A99" s="167"/>
      <c r="B99" s="181"/>
      <c r="C99" s="178"/>
      <c r="D99" s="177"/>
      <c r="E99" s="176"/>
      <c r="F99" s="176"/>
    </row>
    <row r="100" spans="1:6" ht="15.75" thickBot="1">
      <c r="A100" s="140" t="s">
        <v>31</v>
      </c>
      <c r="B100" s="141" t="s">
        <v>122</v>
      </c>
      <c r="C100" s="142"/>
      <c r="D100" s="143"/>
      <c r="E100" s="144"/>
      <c r="F100" s="144"/>
    </row>
    <row r="101" spans="1:6">
      <c r="A101" s="169"/>
      <c r="B101" s="102"/>
      <c r="C101" s="178"/>
      <c r="D101" s="177"/>
      <c r="E101" s="176"/>
      <c r="F101" s="176"/>
    </row>
    <row r="102" spans="1:6" ht="25.5">
      <c r="A102" s="185">
        <v>1</v>
      </c>
      <c r="B102" s="175" t="s">
        <v>46</v>
      </c>
      <c r="C102" s="178" t="s">
        <v>4</v>
      </c>
      <c r="D102" s="176">
        <v>4</v>
      </c>
      <c r="E102" s="90">
        <v>0</v>
      </c>
      <c r="F102" s="90">
        <f>D102*E102</f>
        <v>0</v>
      </c>
    </row>
    <row r="103" spans="1:6">
      <c r="A103" s="185"/>
      <c r="B103" s="1"/>
      <c r="C103" s="178"/>
      <c r="D103" s="176"/>
      <c r="E103" s="90"/>
      <c r="F103" s="90"/>
    </row>
    <row r="104" spans="1:6">
      <c r="A104" s="185">
        <v>2</v>
      </c>
      <c r="B104" s="1" t="s">
        <v>47</v>
      </c>
      <c r="C104" s="178" t="s">
        <v>4</v>
      </c>
      <c r="D104" s="176">
        <v>4</v>
      </c>
      <c r="E104" s="90">
        <v>0</v>
      </c>
      <c r="F104" s="90">
        <f t="shared" ref="F104:F127" si="1">D104*E104</f>
        <v>0</v>
      </c>
    </row>
    <row r="105" spans="1:6">
      <c r="A105" s="185"/>
      <c r="B105" s="1"/>
      <c r="C105" s="178"/>
      <c r="D105" s="176"/>
      <c r="E105" s="90"/>
      <c r="F105" s="90"/>
    </row>
    <row r="106" spans="1:6" ht="114.75">
      <c r="A106" s="185">
        <v>3</v>
      </c>
      <c r="B106" s="175" t="s">
        <v>48</v>
      </c>
      <c r="C106" s="178" t="s">
        <v>4</v>
      </c>
      <c r="D106" s="176">
        <v>5</v>
      </c>
      <c r="E106" s="90">
        <v>0</v>
      </c>
      <c r="F106" s="90">
        <f t="shared" si="1"/>
        <v>0</v>
      </c>
    </row>
    <row r="107" spans="1:6">
      <c r="A107" s="185"/>
      <c r="B107" s="175"/>
      <c r="C107" s="178"/>
      <c r="D107" s="176"/>
      <c r="E107" s="90"/>
      <c r="F107" s="90"/>
    </row>
    <row r="108" spans="1:6" ht="27">
      <c r="A108" s="185">
        <v>4</v>
      </c>
      <c r="B108" s="175" t="s">
        <v>49</v>
      </c>
      <c r="C108" s="178" t="s">
        <v>4</v>
      </c>
      <c r="D108" s="86">
        <v>5</v>
      </c>
      <c r="E108" s="91">
        <v>0</v>
      </c>
      <c r="F108" s="90">
        <f t="shared" si="1"/>
        <v>0</v>
      </c>
    </row>
    <row r="109" spans="1:6">
      <c r="A109" s="185"/>
      <c r="B109" s="175"/>
      <c r="C109" s="178"/>
      <c r="D109" s="86"/>
      <c r="E109" s="91"/>
      <c r="F109" s="90"/>
    </row>
    <row r="110" spans="1:6" ht="51">
      <c r="A110" s="185">
        <v>5</v>
      </c>
      <c r="B110" s="175" t="s">
        <v>38</v>
      </c>
      <c r="C110" s="178" t="s">
        <v>4</v>
      </c>
      <c r="D110" s="176">
        <v>5</v>
      </c>
      <c r="E110" s="90">
        <v>0</v>
      </c>
      <c r="F110" s="90">
        <f t="shared" si="1"/>
        <v>0</v>
      </c>
    </row>
    <row r="111" spans="1:6">
      <c r="A111" s="185"/>
      <c r="B111" s="175"/>
      <c r="C111" s="178"/>
      <c r="D111" s="176"/>
      <c r="E111" s="90"/>
      <c r="F111" s="90"/>
    </row>
    <row r="112" spans="1:6" ht="27">
      <c r="A112" s="185">
        <v>6</v>
      </c>
      <c r="B112" s="175" t="s">
        <v>39</v>
      </c>
      <c r="C112" s="178" t="s">
        <v>6</v>
      </c>
      <c r="D112" s="176">
        <v>30</v>
      </c>
      <c r="E112" s="90">
        <v>0</v>
      </c>
      <c r="F112" s="90">
        <f t="shared" si="1"/>
        <v>0</v>
      </c>
    </row>
    <row r="113" spans="1:6">
      <c r="A113" s="185"/>
      <c r="B113" s="175"/>
      <c r="C113" s="178"/>
      <c r="D113" s="176"/>
      <c r="E113" s="90"/>
      <c r="F113" s="90"/>
    </row>
    <row r="114" spans="1:6">
      <c r="A114" s="185">
        <v>7</v>
      </c>
      <c r="B114" s="175" t="s">
        <v>40</v>
      </c>
      <c r="C114" s="178" t="s">
        <v>6</v>
      </c>
      <c r="D114" s="86">
        <v>30</v>
      </c>
      <c r="E114" s="90">
        <v>0</v>
      </c>
      <c r="F114" s="90">
        <f t="shared" si="1"/>
        <v>0</v>
      </c>
    </row>
    <row r="115" spans="1:6">
      <c r="A115" s="185"/>
      <c r="B115" s="175"/>
      <c r="C115" s="178"/>
      <c r="D115" s="86"/>
      <c r="E115" s="90"/>
      <c r="F115" s="90"/>
    </row>
    <row r="116" spans="1:6">
      <c r="A116" s="185">
        <v>8</v>
      </c>
      <c r="B116" s="175" t="s">
        <v>41</v>
      </c>
      <c r="C116" s="178" t="s">
        <v>4</v>
      </c>
      <c r="D116" s="86">
        <v>5</v>
      </c>
      <c r="E116" s="90">
        <v>0</v>
      </c>
      <c r="F116" s="90">
        <f t="shared" si="1"/>
        <v>0</v>
      </c>
    </row>
    <row r="117" spans="1:6">
      <c r="A117" s="185"/>
      <c r="B117" s="175"/>
      <c r="C117" s="178"/>
      <c r="D117" s="86"/>
      <c r="E117" s="90"/>
      <c r="F117" s="90"/>
    </row>
    <row r="118" spans="1:6" ht="25.5">
      <c r="A118" s="185">
        <v>9</v>
      </c>
      <c r="B118" s="175" t="s">
        <v>42</v>
      </c>
      <c r="C118" s="178" t="s">
        <v>4</v>
      </c>
      <c r="D118" s="176">
        <v>1</v>
      </c>
      <c r="E118" s="90">
        <v>0</v>
      </c>
      <c r="F118" s="90">
        <f t="shared" si="1"/>
        <v>0</v>
      </c>
    </row>
    <row r="119" spans="1:6">
      <c r="A119" s="185"/>
      <c r="B119" s="175"/>
      <c r="C119" s="178"/>
      <c r="D119" s="176"/>
      <c r="E119" s="90"/>
      <c r="F119" s="90"/>
    </row>
    <row r="120" spans="1:6" ht="25.5">
      <c r="A120" s="185">
        <v>10</v>
      </c>
      <c r="B120" s="175" t="s">
        <v>43</v>
      </c>
      <c r="C120" s="178" t="s">
        <v>4</v>
      </c>
      <c r="D120" s="176">
        <v>10</v>
      </c>
      <c r="E120" s="90">
        <v>0</v>
      </c>
      <c r="F120" s="90">
        <f t="shared" si="1"/>
        <v>0</v>
      </c>
    </row>
    <row r="121" spans="1:6">
      <c r="A121" s="185"/>
      <c r="B121" s="175"/>
      <c r="C121" s="178"/>
      <c r="D121" s="176"/>
      <c r="E121" s="90"/>
      <c r="F121" s="90"/>
    </row>
    <row r="122" spans="1:6" ht="280.5">
      <c r="A122" s="185">
        <v>11</v>
      </c>
      <c r="B122" s="175" t="s">
        <v>50</v>
      </c>
      <c r="C122" s="178"/>
      <c r="D122" s="176"/>
      <c r="E122" s="156"/>
      <c r="F122" s="156"/>
    </row>
    <row r="123" spans="1:6" ht="178.5">
      <c r="A123" s="185"/>
      <c r="B123" s="159" t="s">
        <v>51</v>
      </c>
      <c r="C123" s="178"/>
      <c r="D123" s="176"/>
      <c r="E123" s="156"/>
      <c r="F123" s="156"/>
    </row>
    <row r="124" spans="1:6" ht="153">
      <c r="A124" s="185"/>
      <c r="B124" s="159" t="s">
        <v>52</v>
      </c>
      <c r="C124" s="178"/>
      <c r="D124" s="176"/>
      <c r="E124" s="156"/>
      <c r="F124" s="156"/>
    </row>
    <row r="125" spans="1:6" ht="63.75">
      <c r="A125" s="186"/>
      <c r="B125" s="75" t="s">
        <v>53</v>
      </c>
      <c r="C125" s="178"/>
      <c r="D125" s="176"/>
      <c r="E125" s="184"/>
      <c r="F125" s="156"/>
    </row>
    <row r="126" spans="1:6">
      <c r="A126" s="157"/>
      <c r="B126" s="59" t="s">
        <v>36</v>
      </c>
      <c r="C126" s="153" t="s">
        <v>4</v>
      </c>
      <c r="D126" s="154">
        <v>5</v>
      </c>
      <c r="E126" s="155">
        <v>0</v>
      </c>
      <c r="F126" s="91">
        <f t="shared" si="1"/>
        <v>0</v>
      </c>
    </row>
    <row r="127" spans="1:6">
      <c r="A127" s="157"/>
      <c r="B127" s="59" t="s">
        <v>37</v>
      </c>
      <c r="C127" s="153" t="s">
        <v>4</v>
      </c>
      <c r="D127" s="154">
        <v>5</v>
      </c>
      <c r="E127" s="155">
        <v>0</v>
      </c>
      <c r="F127" s="91">
        <f t="shared" si="1"/>
        <v>0</v>
      </c>
    </row>
    <row r="128" spans="1:6">
      <c r="A128" s="183"/>
      <c r="B128" s="175"/>
      <c r="C128" s="178"/>
      <c r="D128" s="176"/>
      <c r="E128" s="103"/>
      <c r="F128" s="103"/>
    </row>
    <row r="129" spans="1:6">
      <c r="A129" s="145" t="s">
        <v>31</v>
      </c>
      <c r="B129" s="57" t="s">
        <v>129</v>
      </c>
      <c r="C129" s="146"/>
      <c r="D129" s="146"/>
      <c r="E129" s="147"/>
      <c r="F129" s="148">
        <f>SUM(F102:F127)</f>
        <v>0</v>
      </c>
    </row>
    <row r="130" spans="1:6">
      <c r="A130" s="186"/>
      <c r="B130" s="175"/>
      <c r="C130" s="176"/>
      <c r="D130" s="176"/>
      <c r="E130" s="91"/>
      <c r="F130" s="90"/>
    </row>
    <row r="131" spans="1:6" ht="15.75" thickBot="1">
      <c r="A131" s="140" t="s">
        <v>34</v>
      </c>
      <c r="B131" s="173" t="s">
        <v>123</v>
      </c>
      <c r="C131" s="142"/>
      <c r="D131" s="144"/>
      <c r="E131" s="149"/>
      <c r="F131" s="149"/>
    </row>
    <row r="132" spans="1:6" ht="15.75">
      <c r="A132" s="167"/>
      <c r="B132" s="95"/>
      <c r="C132" s="178"/>
      <c r="D132" s="176"/>
      <c r="E132" s="91"/>
      <c r="F132" s="91"/>
    </row>
    <row r="133" spans="1:6">
      <c r="A133" s="183">
        <v>1</v>
      </c>
      <c r="B133" s="175" t="s">
        <v>54</v>
      </c>
      <c r="C133" s="178" t="s">
        <v>3</v>
      </c>
      <c r="D133" s="176">
        <v>4</v>
      </c>
      <c r="E133" s="91">
        <v>0</v>
      </c>
      <c r="F133" s="91">
        <f>D133*E133</f>
        <v>0</v>
      </c>
    </row>
    <row r="134" spans="1:6" ht="15.75">
      <c r="A134" s="167"/>
      <c r="B134" s="95"/>
      <c r="C134" s="178"/>
      <c r="D134" s="176"/>
      <c r="E134" s="91"/>
      <c r="F134" s="91"/>
    </row>
    <row r="135" spans="1:6" ht="140.25">
      <c r="A135" s="183">
        <v>2</v>
      </c>
      <c r="B135" s="175" t="s">
        <v>55</v>
      </c>
      <c r="C135" s="178" t="s">
        <v>4</v>
      </c>
      <c r="D135" s="179">
        <v>5</v>
      </c>
      <c r="E135" s="90">
        <v>0</v>
      </c>
      <c r="F135" s="91">
        <f t="shared" ref="F135:F163" si="2">D135*E135</f>
        <v>0</v>
      </c>
    </row>
    <row r="136" spans="1:6">
      <c r="A136" s="168"/>
      <c r="B136" s="175"/>
      <c r="C136" s="178"/>
      <c r="D136" s="179"/>
      <c r="E136" s="90"/>
      <c r="F136" s="91"/>
    </row>
    <row r="137" spans="1:6" ht="51">
      <c r="A137" s="185">
        <v>3</v>
      </c>
      <c r="B137" s="175" t="s">
        <v>56</v>
      </c>
      <c r="C137" s="178" t="s">
        <v>4</v>
      </c>
      <c r="D137" s="86">
        <v>5</v>
      </c>
      <c r="E137" s="90">
        <v>0</v>
      </c>
      <c r="F137" s="91">
        <f t="shared" si="2"/>
        <v>0</v>
      </c>
    </row>
    <row r="138" spans="1:6">
      <c r="A138" s="168"/>
      <c r="B138" s="175"/>
      <c r="C138" s="178"/>
      <c r="D138" s="180"/>
      <c r="E138" s="90"/>
      <c r="F138" s="91"/>
    </row>
    <row r="139" spans="1:6" ht="25.5">
      <c r="A139" s="185">
        <v>4</v>
      </c>
      <c r="B139" s="175" t="s">
        <v>27</v>
      </c>
      <c r="C139" s="178" t="s">
        <v>28</v>
      </c>
      <c r="D139" s="179">
        <v>2</v>
      </c>
      <c r="E139" s="90">
        <v>0</v>
      </c>
      <c r="F139" s="91">
        <f t="shared" si="2"/>
        <v>0</v>
      </c>
    </row>
    <row r="140" spans="1:6">
      <c r="A140" s="168"/>
      <c r="B140" s="175"/>
      <c r="C140" s="178"/>
      <c r="D140" s="179"/>
      <c r="E140" s="90"/>
      <c r="F140" s="91"/>
    </row>
    <row r="141" spans="1:6" ht="25.5">
      <c r="A141" s="185">
        <v>5</v>
      </c>
      <c r="B141" s="175" t="s">
        <v>13</v>
      </c>
      <c r="C141" s="178" t="s">
        <v>28</v>
      </c>
      <c r="D141" s="180">
        <v>1.6</v>
      </c>
      <c r="E141" s="90">
        <v>0</v>
      </c>
      <c r="F141" s="91">
        <f t="shared" si="2"/>
        <v>0</v>
      </c>
    </row>
    <row r="142" spans="1:6">
      <c r="A142" s="168"/>
      <c r="B142" s="175"/>
      <c r="C142" s="178"/>
      <c r="D142" s="180"/>
      <c r="E142" s="90"/>
      <c r="F142" s="91"/>
    </row>
    <row r="143" spans="1:6" ht="25.5">
      <c r="A143" s="185">
        <v>6</v>
      </c>
      <c r="B143" s="175" t="s">
        <v>14</v>
      </c>
      <c r="C143" s="178" t="s">
        <v>28</v>
      </c>
      <c r="D143" s="180">
        <v>1.6</v>
      </c>
      <c r="E143" s="90">
        <v>0</v>
      </c>
      <c r="F143" s="91">
        <f t="shared" si="2"/>
        <v>0</v>
      </c>
    </row>
    <row r="144" spans="1:6">
      <c r="A144" s="185"/>
      <c r="B144" s="175"/>
      <c r="C144" s="178"/>
      <c r="D144" s="86"/>
      <c r="E144" s="90"/>
      <c r="F144" s="91"/>
    </row>
    <row r="145" spans="1:6" ht="25.5">
      <c r="A145" s="185">
        <v>7</v>
      </c>
      <c r="B145" s="175" t="s">
        <v>15</v>
      </c>
      <c r="C145" s="178" t="s">
        <v>28</v>
      </c>
      <c r="D145" s="180">
        <v>2.4000000000000004</v>
      </c>
      <c r="E145" s="90">
        <v>0</v>
      </c>
      <c r="F145" s="91">
        <f t="shared" si="2"/>
        <v>0</v>
      </c>
    </row>
    <row r="146" spans="1:6">
      <c r="A146" s="168"/>
      <c r="B146" s="175"/>
      <c r="C146" s="178"/>
      <c r="D146" s="180"/>
      <c r="E146" s="90"/>
      <c r="F146" s="91"/>
    </row>
    <row r="147" spans="1:6" ht="25.5">
      <c r="A147" s="185">
        <v>8</v>
      </c>
      <c r="B147" s="175" t="s">
        <v>25</v>
      </c>
      <c r="C147" s="178" t="s">
        <v>6</v>
      </c>
      <c r="D147" s="180">
        <v>10</v>
      </c>
      <c r="E147" s="90">
        <v>0</v>
      </c>
      <c r="F147" s="91">
        <f t="shared" si="2"/>
        <v>0</v>
      </c>
    </row>
    <row r="148" spans="1:6">
      <c r="A148" s="168"/>
      <c r="B148" s="175"/>
      <c r="C148" s="178"/>
      <c r="D148" s="180"/>
      <c r="E148" s="90"/>
      <c r="F148" s="91"/>
    </row>
    <row r="149" spans="1:6">
      <c r="A149" s="185">
        <v>9</v>
      </c>
      <c r="B149" s="175" t="s">
        <v>16</v>
      </c>
      <c r="C149" s="178" t="s">
        <v>4</v>
      </c>
      <c r="D149" s="180">
        <v>30</v>
      </c>
      <c r="E149" s="90">
        <v>0</v>
      </c>
      <c r="F149" s="91">
        <f t="shared" si="2"/>
        <v>0</v>
      </c>
    </row>
    <row r="150" spans="1:6">
      <c r="A150" s="168"/>
      <c r="B150" s="175"/>
      <c r="C150" s="178"/>
      <c r="D150" s="180"/>
      <c r="E150" s="90"/>
      <c r="F150" s="91"/>
    </row>
    <row r="151" spans="1:6" ht="25.5">
      <c r="A151" s="185">
        <v>10</v>
      </c>
      <c r="B151" s="175" t="s">
        <v>17</v>
      </c>
      <c r="C151" s="178" t="s">
        <v>6</v>
      </c>
      <c r="D151" s="180">
        <v>30</v>
      </c>
      <c r="E151" s="90">
        <v>0</v>
      </c>
      <c r="F151" s="91">
        <f t="shared" si="2"/>
        <v>0</v>
      </c>
    </row>
    <row r="152" spans="1:6">
      <c r="A152" s="168"/>
      <c r="B152" s="175"/>
      <c r="C152" s="178"/>
      <c r="D152" s="180"/>
      <c r="E152" s="90"/>
      <c r="F152" s="91"/>
    </row>
    <row r="153" spans="1:6" ht="25.5">
      <c r="A153" s="185">
        <v>11</v>
      </c>
      <c r="B153" s="175" t="s">
        <v>18</v>
      </c>
      <c r="C153" s="178" t="s">
        <v>6</v>
      </c>
      <c r="D153" s="180">
        <v>10</v>
      </c>
      <c r="E153" s="90">
        <v>0</v>
      </c>
      <c r="F153" s="91">
        <f t="shared" si="2"/>
        <v>0</v>
      </c>
    </row>
    <row r="154" spans="1:6">
      <c r="A154" s="168"/>
      <c r="B154" s="175"/>
      <c r="C154" s="178"/>
      <c r="D154" s="180"/>
      <c r="E154" s="90"/>
      <c r="F154" s="91"/>
    </row>
    <row r="155" spans="1:6" ht="25.5">
      <c r="A155" s="185">
        <v>12</v>
      </c>
      <c r="B155" s="175" t="s">
        <v>19</v>
      </c>
      <c r="C155" s="178" t="s">
        <v>6</v>
      </c>
      <c r="D155" s="180">
        <v>10</v>
      </c>
      <c r="E155" s="90">
        <v>0</v>
      </c>
      <c r="F155" s="91">
        <f t="shared" si="2"/>
        <v>0</v>
      </c>
    </row>
    <row r="156" spans="1:6">
      <c r="A156" s="168"/>
      <c r="B156" s="175"/>
      <c r="C156" s="178"/>
      <c r="D156" s="180"/>
      <c r="E156" s="90"/>
      <c r="F156" s="91"/>
    </row>
    <row r="157" spans="1:6" ht="25.5">
      <c r="A157" s="185">
        <v>13</v>
      </c>
      <c r="B157" s="175" t="s">
        <v>20</v>
      </c>
      <c r="C157" s="178" t="s">
        <v>6</v>
      </c>
      <c r="D157" s="180">
        <v>10</v>
      </c>
      <c r="E157" s="90">
        <v>0</v>
      </c>
      <c r="F157" s="91">
        <f t="shared" si="2"/>
        <v>0</v>
      </c>
    </row>
    <row r="158" spans="1:6">
      <c r="A158" s="168"/>
      <c r="B158" s="175"/>
      <c r="C158" s="178"/>
      <c r="D158" s="180"/>
      <c r="E158" s="90"/>
      <c r="F158" s="91"/>
    </row>
    <row r="159" spans="1:6" ht="25.5">
      <c r="A159" s="185">
        <v>14</v>
      </c>
      <c r="B159" s="175" t="s">
        <v>44</v>
      </c>
      <c r="C159" s="178" t="s">
        <v>6</v>
      </c>
      <c r="D159" s="180">
        <v>30</v>
      </c>
      <c r="E159" s="90">
        <v>0</v>
      </c>
      <c r="F159" s="91">
        <f t="shared" si="2"/>
        <v>0</v>
      </c>
    </row>
    <row r="160" spans="1:6">
      <c r="A160" s="168"/>
      <c r="B160" s="175"/>
      <c r="C160" s="178"/>
      <c r="D160" s="180"/>
      <c r="E160" s="90"/>
      <c r="F160" s="91"/>
    </row>
    <row r="161" spans="1:6" ht="25.5">
      <c r="A161" s="185">
        <v>15</v>
      </c>
      <c r="B161" s="175" t="s">
        <v>21</v>
      </c>
      <c r="C161" s="178" t="s">
        <v>28</v>
      </c>
      <c r="D161" s="176">
        <v>1</v>
      </c>
      <c r="E161" s="90">
        <v>0</v>
      </c>
      <c r="F161" s="91">
        <f t="shared" si="2"/>
        <v>0</v>
      </c>
    </row>
    <row r="162" spans="1:6">
      <c r="A162" s="185"/>
      <c r="B162" s="175"/>
      <c r="C162" s="178"/>
      <c r="D162" s="176"/>
      <c r="E162" s="90"/>
      <c r="F162" s="91"/>
    </row>
    <row r="163" spans="1:6" ht="114.75">
      <c r="A163" s="185">
        <v>16</v>
      </c>
      <c r="B163" s="175" t="s">
        <v>57</v>
      </c>
      <c r="C163" s="178" t="s">
        <v>3</v>
      </c>
      <c r="D163" s="180">
        <v>1</v>
      </c>
      <c r="E163" s="158">
        <v>0</v>
      </c>
      <c r="F163" s="91">
        <f t="shared" si="2"/>
        <v>0</v>
      </c>
    </row>
    <row r="164" spans="1:6">
      <c r="A164" s="183"/>
      <c r="B164" s="175"/>
      <c r="C164" s="178"/>
      <c r="D164" s="176"/>
      <c r="E164" s="103"/>
      <c r="F164" s="103"/>
    </row>
    <row r="165" spans="1:6">
      <c r="A165" s="145" t="s">
        <v>34</v>
      </c>
      <c r="B165" s="57" t="s">
        <v>110</v>
      </c>
      <c r="C165" s="145"/>
      <c r="D165" s="151"/>
      <c r="E165" s="152"/>
      <c r="F165" s="148">
        <f>SUM(F133:F163)</f>
        <v>0</v>
      </c>
    </row>
    <row r="166" spans="1:6">
      <c r="A166" s="183"/>
      <c r="B166" s="1"/>
      <c r="C166" s="177"/>
      <c r="D166" s="176"/>
      <c r="E166" s="90"/>
      <c r="F166" s="90"/>
    </row>
    <row r="167" spans="1:6" ht="15.75" thickBot="1">
      <c r="A167" s="140" t="s">
        <v>100</v>
      </c>
      <c r="B167" s="173" t="s">
        <v>111</v>
      </c>
      <c r="C167" s="142"/>
      <c r="D167" s="144"/>
      <c r="E167" s="149"/>
      <c r="F167" s="149"/>
    </row>
    <row r="168" spans="1:6">
      <c r="A168" s="169"/>
      <c r="B168" s="87"/>
      <c r="C168" s="178"/>
      <c r="D168" s="176"/>
      <c r="E168" s="91"/>
      <c r="F168" s="91"/>
    </row>
    <row r="169" spans="1:6">
      <c r="A169" s="242">
        <v>1</v>
      </c>
      <c r="B169" s="243" t="s">
        <v>124</v>
      </c>
      <c r="C169" s="178" t="s">
        <v>125</v>
      </c>
      <c r="D169" s="179">
        <v>1</v>
      </c>
      <c r="E169" s="90">
        <v>0</v>
      </c>
      <c r="F169" s="90">
        <f>D169*E169</f>
        <v>0</v>
      </c>
    </row>
    <row r="170" spans="1:6">
      <c r="A170" s="169"/>
      <c r="B170" s="87"/>
      <c r="C170" s="178"/>
      <c r="D170" s="176"/>
      <c r="E170" s="91"/>
      <c r="F170" s="91"/>
    </row>
    <row r="171" spans="1:6" ht="51">
      <c r="A171" s="185">
        <v>2</v>
      </c>
      <c r="B171" s="60" t="s">
        <v>29</v>
      </c>
      <c r="C171" s="178" t="s">
        <v>6</v>
      </c>
      <c r="D171" s="179">
        <v>30</v>
      </c>
      <c r="E171" s="90">
        <v>0</v>
      </c>
      <c r="F171" s="90">
        <f>D171*E171</f>
        <v>0</v>
      </c>
    </row>
    <row r="172" spans="1:6">
      <c r="A172" s="185"/>
      <c r="B172" s="60"/>
      <c r="C172" s="178"/>
      <c r="D172" s="179"/>
      <c r="E172" s="90"/>
      <c r="F172" s="90"/>
    </row>
    <row r="173" spans="1:6" ht="25.5">
      <c r="A173" s="185">
        <v>3</v>
      </c>
      <c r="B173" s="60" t="s">
        <v>30</v>
      </c>
      <c r="C173" s="178" t="s">
        <v>6</v>
      </c>
      <c r="D173" s="179">
        <v>120</v>
      </c>
      <c r="E173" s="90">
        <v>0</v>
      </c>
      <c r="F173" s="90">
        <f>D173*E173</f>
        <v>0</v>
      </c>
    </row>
    <row r="174" spans="1:6">
      <c r="A174" s="185"/>
      <c r="B174" s="60"/>
      <c r="C174" s="178"/>
      <c r="D174" s="179"/>
      <c r="E174" s="90"/>
      <c r="F174" s="90"/>
    </row>
    <row r="175" spans="1:6" ht="90">
      <c r="A175" s="183">
        <v>4</v>
      </c>
      <c r="B175" s="254" t="s">
        <v>59</v>
      </c>
      <c r="C175" s="255" t="s">
        <v>3</v>
      </c>
      <c r="D175" s="256">
        <v>1</v>
      </c>
      <c r="E175" s="90">
        <v>0</v>
      </c>
      <c r="F175" s="90">
        <f>D175*E175</f>
        <v>0</v>
      </c>
    </row>
    <row r="176" spans="1:6">
      <c r="A176" s="183"/>
      <c r="B176" s="254"/>
      <c r="C176" s="255"/>
      <c r="D176" s="256"/>
      <c r="E176" s="90"/>
      <c r="F176" s="90"/>
    </row>
    <row r="177" spans="1:6" ht="76.5" customHeight="1">
      <c r="A177" s="183">
        <v>5</v>
      </c>
      <c r="B177" s="258" t="s">
        <v>130</v>
      </c>
      <c r="C177" s="255" t="s">
        <v>3</v>
      </c>
      <c r="D177" s="256">
        <v>1</v>
      </c>
      <c r="E177" s="90">
        <v>0</v>
      </c>
      <c r="F177" s="90">
        <f>D177*E177</f>
        <v>0</v>
      </c>
    </row>
    <row r="178" spans="1:6">
      <c r="A178" s="183"/>
      <c r="B178" s="254"/>
      <c r="C178" s="244"/>
      <c r="D178" s="245"/>
      <c r="E178" s="245"/>
      <c r="F178" s="246"/>
    </row>
    <row r="179" spans="1:6">
      <c r="A179" s="145" t="s">
        <v>100</v>
      </c>
      <c r="B179" s="57" t="s">
        <v>115</v>
      </c>
      <c r="C179" s="145"/>
      <c r="D179" s="151"/>
      <c r="E179" s="152"/>
      <c r="F179" s="148">
        <f>SUM(F169:F177)</f>
        <v>0</v>
      </c>
    </row>
    <row r="180" spans="1:6">
      <c r="A180" s="183"/>
      <c r="B180" s="1"/>
      <c r="C180" s="177"/>
      <c r="D180" s="176"/>
      <c r="E180" s="90"/>
      <c r="F180" s="90"/>
    </row>
    <row r="181" spans="1:6" ht="15.75" thickBot="1">
      <c r="A181" s="140" t="s">
        <v>101</v>
      </c>
      <c r="B181" s="173" t="s">
        <v>112</v>
      </c>
      <c r="C181" s="142"/>
      <c r="D181" s="144"/>
      <c r="E181" s="149"/>
      <c r="F181" s="149"/>
    </row>
    <row r="182" spans="1:6">
      <c r="A182" s="169"/>
      <c r="B182" s="87"/>
      <c r="C182" s="178"/>
      <c r="D182" s="176"/>
      <c r="E182" s="90"/>
      <c r="F182" s="90"/>
    </row>
    <row r="183" spans="1:6">
      <c r="A183" s="185">
        <v>1</v>
      </c>
      <c r="B183" s="175" t="s">
        <v>24</v>
      </c>
      <c r="C183" s="178" t="s">
        <v>3</v>
      </c>
      <c r="D183" s="179">
        <v>1</v>
      </c>
      <c r="E183" s="90">
        <v>0</v>
      </c>
      <c r="F183" s="90">
        <f>D183*E183</f>
        <v>0</v>
      </c>
    </row>
    <row r="184" spans="1:6">
      <c r="A184" s="185"/>
      <c r="B184" s="175"/>
      <c r="C184" s="178"/>
      <c r="D184" s="179"/>
      <c r="E184" s="90"/>
      <c r="F184" s="90"/>
    </row>
    <row r="185" spans="1:6" ht="25.5">
      <c r="A185" s="185">
        <v>2</v>
      </c>
      <c r="B185" s="175" t="s">
        <v>26</v>
      </c>
      <c r="C185" s="178"/>
      <c r="D185" s="176"/>
      <c r="E185" s="91"/>
      <c r="F185" s="91"/>
    </row>
    <row r="186" spans="1:6">
      <c r="A186" s="182" t="s">
        <v>5</v>
      </c>
      <c r="B186" s="175" t="s">
        <v>93</v>
      </c>
      <c r="C186" s="178"/>
      <c r="D186" s="176"/>
      <c r="E186" s="91"/>
      <c r="F186" s="90"/>
    </row>
    <row r="187" spans="1:6">
      <c r="A187" s="182" t="s">
        <v>5</v>
      </c>
      <c r="B187" s="175" t="s">
        <v>92</v>
      </c>
      <c r="C187" s="178"/>
      <c r="D187" s="176"/>
      <c r="E187" s="91"/>
      <c r="F187" s="91"/>
    </row>
    <row r="188" spans="1:6">
      <c r="A188" s="182" t="s">
        <v>5</v>
      </c>
      <c r="B188" s="61" t="s">
        <v>94</v>
      </c>
      <c r="C188" s="178"/>
      <c r="D188" s="176"/>
      <c r="E188" s="91"/>
      <c r="F188" s="91"/>
    </row>
    <row r="189" spans="1:6">
      <c r="A189" s="182" t="s">
        <v>5</v>
      </c>
      <c r="B189" s="61" t="s">
        <v>95</v>
      </c>
      <c r="C189" s="178"/>
      <c r="D189" s="176"/>
      <c r="E189" s="91"/>
      <c r="F189" s="91"/>
    </row>
    <row r="190" spans="1:6">
      <c r="A190" s="182" t="s">
        <v>5</v>
      </c>
      <c r="B190" s="61" t="s">
        <v>96</v>
      </c>
      <c r="C190" s="178"/>
      <c r="D190" s="176"/>
      <c r="E190" s="91"/>
      <c r="F190" s="91"/>
    </row>
    <row r="191" spans="1:6">
      <c r="A191" s="182" t="s">
        <v>5</v>
      </c>
      <c r="B191" s="61" t="s">
        <v>97</v>
      </c>
      <c r="C191" s="178"/>
      <c r="D191" s="176"/>
      <c r="E191" s="91"/>
      <c r="F191" s="91"/>
    </row>
    <row r="192" spans="1:6">
      <c r="A192" s="182" t="s">
        <v>5</v>
      </c>
      <c r="B192" s="61" t="s">
        <v>98</v>
      </c>
      <c r="C192" s="178"/>
      <c r="D192" s="176"/>
      <c r="E192" s="91"/>
      <c r="F192" s="91"/>
    </row>
    <row r="193" spans="1:6">
      <c r="A193" s="182" t="s">
        <v>5</v>
      </c>
      <c r="B193" s="61" t="s">
        <v>99</v>
      </c>
      <c r="C193" s="178"/>
      <c r="D193" s="176"/>
      <c r="E193" s="91"/>
      <c r="F193" s="91"/>
    </row>
    <row r="194" spans="1:6">
      <c r="A194" s="183"/>
      <c r="B194" s="1" t="s">
        <v>58</v>
      </c>
      <c r="C194" s="178" t="s">
        <v>3</v>
      </c>
      <c r="D194" s="105">
        <v>1</v>
      </c>
      <c r="E194" s="92">
        <v>0</v>
      </c>
      <c r="F194" s="90">
        <f>D194*E194</f>
        <v>0</v>
      </c>
    </row>
    <row r="195" spans="1:6">
      <c r="A195" s="183"/>
      <c r="B195" s="1"/>
      <c r="C195" s="178"/>
      <c r="D195" s="105"/>
      <c r="E195" s="92"/>
      <c r="F195" s="90"/>
    </row>
    <row r="196" spans="1:6" ht="89.25">
      <c r="A196" s="183">
        <v>3</v>
      </c>
      <c r="B196" s="175" t="s">
        <v>59</v>
      </c>
      <c r="C196" s="178" t="s">
        <v>3</v>
      </c>
      <c r="D196" s="105">
        <v>1</v>
      </c>
      <c r="E196" s="92">
        <v>0</v>
      </c>
      <c r="F196" s="90">
        <f>D196*E196</f>
        <v>0</v>
      </c>
    </row>
    <row r="197" spans="1:6">
      <c r="A197" s="183"/>
      <c r="B197" s="175"/>
      <c r="C197" s="178"/>
      <c r="D197" s="176"/>
      <c r="E197" s="103"/>
      <c r="F197" s="103"/>
    </row>
    <row r="198" spans="1:6">
      <c r="A198" s="145" t="s">
        <v>101</v>
      </c>
      <c r="B198" s="57" t="s">
        <v>113</v>
      </c>
      <c r="C198" s="145"/>
      <c r="D198" s="150"/>
      <c r="E198" s="152"/>
      <c r="F198" s="148">
        <f>SUM(F183:F196)</f>
        <v>0</v>
      </c>
    </row>
    <row r="199" spans="1:6">
      <c r="A199" s="63"/>
      <c r="B199" s="217"/>
      <c r="C199" s="63"/>
      <c r="D199" s="218"/>
      <c r="E199" s="219"/>
      <c r="F199" s="220"/>
    </row>
    <row r="200" spans="1:6">
      <c r="A200" s="165"/>
      <c r="B200" s="58"/>
      <c r="C200" s="80"/>
      <c r="D200" s="79"/>
      <c r="E200" s="78"/>
      <c r="F200" s="93"/>
    </row>
    <row r="201" spans="1:6" ht="15.75" thickBot="1"/>
    <row r="202" spans="1:6" ht="16.5" thickBot="1">
      <c r="A202" s="106"/>
      <c r="B202" s="107" t="s">
        <v>114</v>
      </c>
      <c r="C202" s="108"/>
      <c r="D202" s="109"/>
      <c r="E202" s="110"/>
      <c r="F202" s="111"/>
    </row>
    <row r="203" spans="1:6">
      <c r="A203" s="170"/>
      <c r="B203" s="88"/>
      <c r="C203" s="178"/>
      <c r="D203" s="177"/>
      <c r="E203" s="85"/>
      <c r="F203" s="85"/>
    </row>
    <row r="204" spans="1:6" ht="15.75">
      <c r="A204" s="167"/>
      <c r="B204" s="82"/>
      <c r="C204" s="178"/>
      <c r="D204" s="177"/>
      <c r="E204" s="85"/>
      <c r="F204" s="85"/>
    </row>
    <row r="205" spans="1:6">
      <c r="A205" s="162" t="s">
        <v>31</v>
      </c>
      <c r="B205" s="227" t="s">
        <v>32</v>
      </c>
      <c r="C205" s="113"/>
      <c r="D205" s="114"/>
      <c r="E205" s="115"/>
      <c r="F205" s="197">
        <f>F129</f>
        <v>0</v>
      </c>
    </row>
    <row r="206" spans="1:6">
      <c r="A206" s="162" t="s">
        <v>34</v>
      </c>
      <c r="B206" s="227" t="s">
        <v>33</v>
      </c>
      <c r="C206" s="113"/>
      <c r="D206" s="114"/>
      <c r="E206" s="115"/>
      <c r="F206" s="197">
        <f>F165</f>
        <v>0</v>
      </c>
    </row>
    <row r="207" spans="1:6">
      <c r="A207" s="162" t="s">
        <v>100</v>
      </c>
      <c r="B207" s="227" t="s">
        <v>22</v>
      </c>
      <c r="C207" s="113"/>
      <c r="D207" s="114"/>
      <c r="E207" s="115"/>
      <c r="F207" s="197">
        <f>F179</f>
        <v>0</v>
      </c>
    </row>
    <row r="208" spans="1:6">
      <c r="A208" s="162" t="s">
        <v>101</v>
      </c>
      <c r="B208" s="227" t="s">
        <v>23</v>
      </c>
      <c r="C208" s="113"/>
      <c r="D208" s="114"/>
      <c r="E208" s="115"/>
      <c r="F208" s="197">
        <f>F198</f>
        <v>0</v>
      </c>
    </row>
    <row r="209" spans="1:6" ht="16.5" thickBot="1">
      <c r="A209" s="167"/>
      <c r="B209" s="95"/>
      <c r="C209" s="80"/>
      <c r="D209" s="177"/>
      <c r="E209" s="176"/>
      <c r="F209" s="184"/>
    </row>
    <row r="210" spans="1:6" ht="15.75">
      <c r="A210" s="117"/>
      <c r="B210" s="118" t="s">
        <v>2</v>
      </c>
      <c r="C210" s="119"/>
      <c r="D210" s="120"/>
      <c r="E210" s="121"/>
      <c r="F210" s="122">
        <f>F205+F206+F207+F208</f>
        <v>0</v>
      </c>
    </row>
    <row r="211" spans="1:6">
      <c r="A211" s="123"/>
      <c r="B211" s="124" t="s">
        <v>1</v>
      </c>
      <c r="C211" s="125"/>
      <c r="D211" s="126"/>
      <c r="E211" s="127"/>
      <c r="F211" s="128">
        <f>F210*0.25</f>
        <v>0</v>
      </c>
    </row>
    <row r="212" spans="1:6" ht="16.5" thickBot="1">
      <c r="A212" s="129"/>
      <c r="B212" s="130" t="s">
        <v>0</v>
      </c>
      <c r="C212" s="131"/>
      <c r="D212" s="132"/>
      <c r="E212" s="133"/>
      <c r="F212" s="134">
        <f>F210*1.25</f>
        <v>0</v>
      </c>
    </row>
  </sheetData>
  <mergeCells count="14">
    <mergeCell ref="A91:F91"/>
    <mergeCell ref="B98:F98"/>
    <mergeCell ref="B25:F25"/>
    <mergeCell ref="B26:F26"/>
    <mergeCell ref="B27:F27"/>
    <mergeCell ref="B28:F28"/>
    <mergeCell ref="B29:F29"/>
    <mergeCell ref="A21:F21"/>
    <mergeCell ref="B22:F22"/>
    <mergeCell ref="B2:F2"/>
    <mergeCell ref="B6:F6"/>
    <mergeCell ref="B7:F7"/>
    <mergeCell ref="B3:F3"/>
    <mergeCell ref="B4:F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6BB4E64C075144A97774078E840ADA8" ma:contentTypeVersion="18" ma:contentTypeDescription="Stvaranje novog dokumenta." ma:contentTypeScope="" ma:versionID="b0e2c6b95be9cdde80b251cbdad3f07c">
  <xsd:schema xmlns:xsd="http://www.w3.org/2001/XMLSchema" xmlns:xs="http://www.w3.org/2001/XMLSchema" xmlns:p="http://schemas.microsoft.com/office/2006/metadata/properties" xmlns:ns2="8f68a5de-f7da-44ea-a0a6-768bc904f3ae" xmlns:ns3="6d61b630-1d91-40ab-8e9b-8e9455b049fe" targetNamespace="http://schemas.microsoft.com/office/2006/metadata/properties" ma:root="true" ma:fieldsID="f04a22d78a61c9db582a4dea1bd974bc" ns2:_="" ns3:_="">
    <xsd:import namespace="8f68a5de-f7da-44ea-a0a6-768bc904f3ae"/>
    <xsd:import namespace="6d61b630-1d91-40ab-8e9b-8e9455b049f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lcf76f155ced4ddcb4097134ff3c332f" minOccurs="0"/>
                <xsd:element ref="ns2:TaxCatchAll" minOccurs="0"/>
                <xsd:element ref="ns3:MediaServiceObjectDetectorVersion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68a5de-f7da-44ea-a0a6-768bc904f3ae" elementFormDefault="qualified">
    <xsd:import namespace="http://schemas.microsoft.com/office/2006/documentManagement/types"/>
    <xsd:import namespace="http://schemas.microsoft.com/office/infopath/2007/PartnerControls"/>
    <xsd:element name="SharedWithUsers" ma:index="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7eb9d07a-0eb7-404f-944d-87860595fc45}" ma:internalName="TaxCatchAll" ma:showField="CatchAllData" ma:web="8f68a5de-f7da-44ea-a0a6-768bc904f3a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d61b630-1d91-40ab-8e9b-8e9455b049f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a674b04e-36ac-4328-96f0-c50880d9691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d61b630-1d91-40ab-8e9b-8e9455b049fe">
      <Terms xmlns="http://schemas.microsoft.com/office/infopath/2007/PartnerControls"/>
    </lcf76f155ced4ddcb4097134ff3c332f>
    <TaxCatchAll xmlns="8f68a5de-f7da-44ea-a0a6-768bc904f3ae" xsi:nil="true"/>
  </documentManagement>
</p:properties>
</file>

<file path=customXml/itemProps1.xml><?xml version="1.0" encoding="utf-8"?>
<ds:datastoreItem xmlns:ds="http://schemas.openxmlformats.org/officeDocument/2006/customXml" ds:itemID="{3B545DD8-40D6-4E56-83FD-AFD2E6A6CB57}"/>
</file>

<file path=customXml/itemProps2.xml><?xml version="1.0" encoding="utf-8"?>
<ds:datastoreItem xmlns:ds="http://schemas.openxmlformats.org/officeDocument/2006/customXml" ds:itemID="{AEBB5036-E9C6-4192-A205-A1F450BC2334}"/>
</file>

<file path=customXml/itemProps3.xml><?xml version="1.0" encoding="utf-8"?>
<ds:datastoreItem xmlns:ds="http://schemas.openxmlformats.org/officeDocument/2006/customXml" ds:itemID="{AA7C3285-CF6F-46D4-96DD-76612B1350F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IZGRADNJA JR 2026 -2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IBEL projekt</dc:creator>
  <cp:lastModifiedBy>Domagoj Dvoržak</cp:lastModifiedBy>
  <cp:lastPrinted>2024-09-28T10:19:59Z</cp:lastPrinted>
  <dcterms:created xsi:type="dcterms:W3CDTF">2018-02-23T02:53:00Z</dcterms:created>
  <dcterms:modified xsi:type="dcterms:W3CDTF">2026-03-02T12:35:38Z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0x01010056BB4E64C075144A97774078E840ADA8</vt:lpwstr>
  </property>
</Properties>
</file>