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https://osuopeu.sharepoint.com/sites/UOfinancije/Shared Documents/Javna nabava/2024/Jednostavna nabava/Nabava rashladnog uređaja i radovi na montaži sustava-zgrada Gradske uprave/"/>
    </mc:Choice>
  </mc:AlternateContent>
  <xr:revisionPtr revIDLastSave="0" documentId="8_{0744D0F2-36B7-47D3-A0B1-63F22B18C4FF}" xr6:coauthVersionLast="47" xr6:coauthVersionMax="47" xr10:uidLastSave="{00000000-0000-0000-0000-000000000000}"/>
  <bookViews>
    <workbookView xWindow="-120" yWindow="-120" windowWidth="29040" windowHeight="15840" tabRatio="196" xr2:uid="{00000000-000D-0000-FFFF-FFFF00000000}"/>
  </bookViews>
  <sheets>
    <sheet name="Troškovnik_1" sheetId="15" r:id="rId1"/>
  </sheets>
  <definedNames>
    <definedName name="_xlnm.Print_Titles" localSheetId="0">Troškovnik_1!$2:$2</definedName>
    <definedName name="_xlnm.Print_Area" localSheetId="0">Troškovnik_1!$A$2:$F$87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5" l="1"/>
  <c r="F27" i="15"/>
  <c r="F34" i="15"/>
  <c r="F24" i="15"/>
  <c r="F21" i="15"/>
  <c r="F18" i="15"/>
  <c r="F15" i="15"/>
  <c r="F9" i="15"/>
  <c r="F12" i="15"/>
  <c r="F67" i="15"/>
  <c r="F49" i="15"/>
  <c r="F66" i="15" l="1"/>
  <c r="F69" i="15" l="1"/>
  <c r="F78" i="15" s="1"/>
  <c r="F6" i="15" l="1"/>
  <c r="F48" i="15" l="1"/>
  <c r="F53" i="15" l="1"/>
  <c r="F40" i="15"/>
  <c r="F30" i="15"/>
  <c r="F37" i="15" l="1"/>
  <c r="F31" i="15" l="1"/>
  <c r="F38" i="15" l="1"/>
  <c r="F43" i="15" s="1"/>
  <c r="F77" i="15" l="1"/>
  <c r="F76" i="15" l="1"/>
  <c r="F79" i="15" s="1"/>
  <c r="F80" i="15" l="1"/>
  <c r="F81" i="15" s="1"/>
  <c r="D83" i="15" s="1"/>
</calcChain>
</file>

<file path=xl/sharedStrings.xml><?xml version="1.0" encoding="utf-8"?>
<sst xmlns="http://schemas.openxmlformats.org/spreadsheetml/2006/main" count="66" uniqueCount="47">
  <si>
    <t>V R S T A  R A D O V A</t>
  </si>
  <si>
    <t>Jed. mjere</t>
  </si>
  <si>
    <t>A</t>
  </si>
  <si>
    <t>Količina</t>
  </si>
  <si>
    <t>kom</t>
  </si>
  <si>
    <t>REKAPITULACIJA</t>
  </si>
  <si>
    <t>Rbr</t>
  </si>
  <si>
    <t xml:space="preserve">UKUPNO: </t>
  </si>
  <si>
    <t>kompl.</t>
  </si>
  <si>
    <t>paušalno</t>
  </si>
  <si>
    <t>Napomena: Materijal provjeriti prije narudžbe detaljnim pregledom svake pozicije.</t>
  </si>
  <si>
    <t>Puštanje u rad po ovlaštenom serviseru, probni rad I obuka korisnika</t>
  </si>
  <si>
    <t>Paušalno</t>
  </si>
  <si>
    <t>Tlačna proba tlakom od 3 bara u roku od 24 sata. Rezultate evidentirati zapisnički</t>
  </si>
  <si>
    <t>Napomena: Završni obračun se provodi prema dokazima o stvarnom utrošku materijala, opreme ili ovlaštenog servisa što potvrđuje nadzorni inženjer.</t>
  </si>
  <si>
    <t>PRATEĆI GRAĐEVINSKI RADOVI</t>
  </si>
  <si>
    <t>kompl</t>
  </si>
  <si>
    <t>UKUPNO PRATEĆI GRAĐEVINSKI RADOVI:</t>
  </si>
  <si>
    <t>C</t>
  </si>
  <si>
    <t>PRATEĆI ELEKTROINSTALATERSKI RADOVI</t>
  </si>
  <si>
    <t>Prateći elektroinstalaterski radovi uz strojarske montažerske radove kao što su spajanje dizalice topline na kućnu niskonaponsku instalaciju, ugradnja I spajanje osjetnika I upravljačke jedinice i slično.</t>
  </si>
  <si>
    <t>UKUPNO PRATEĆI ELEKTROINSTALATERSKI RADOVI:</t>
  </si>
  <si>
    <t>STROJARSKI MONTAŽERSKI RADOVI SUSTAVA GRIJANJA</t>
  </si>
  <si>
    <t>UKUPNO STROJARSKI MONTAŽERSKI RADOVI SUSTAVA GRIJANJA:</t>
  </si>
  <si>
    <t>PDV 25%</t>
  </si>
  <si>
    <t>SVEUKUPNO</t>
  </si>
  <si>
    <t>Prateći građevinski radovi uz strojarske montažerske radove kao što su izrada postolja dizalice topline, žlijebljenje građevinskih elemenata za postavljanje cijevnog razvoda, bušenje prodora, popravci zidova I drugih građevinskih elemenata nakon postavljanja cijevnog razvoda I slično.</t>
  </si>
  <si>
    <t>Jedinična cijena (EURA)</t>
  </si>
  <si>
    <t>Ukupna cijena (EURA)</t>
  </si>
  <si>
    <t>Demontaža, odvoženje i zbrinjavanje dizalice topline zrak-voda za grijanje za grijanje i hlađenja prostora u zgradi Poglavarstva Grada Osijeka, Kuhačeva 9, Osijek proizvođača York model YCAAB90 slijedećih karakteristika: Qh =59,9 kW,  rashladne tvari R407 c, GWP radne tvari 1774, godina proizvodnje 2006. Masa radne tvari 17 kg. Pribor za demontažu je u cijelosti uključen. Napajanje 380 V, 50Hz, priključna snaga 26,3 kW. U cijenu uključiti cjelokupne montažerske radove, demontažu napajanja i regulacijskog sustava dizalice topline sa svim osjetnicima.</t>
  </si>
  <si>
    <t>Nabava, doprema i ugradnja sitnog potrošnog materijala kao što su cijevi, izolacija, lukovi, t-kom, obujmice, tiplovi, vijci I slično.</t>
  </si>
  <si>
    <t>Tečaj 1 EURO=7,5345 kn</t>
  </si>
  <si>
    <t>kn</t>
  </si>
  <si>
    <t>B</t>
  </si>
  <si>
    <t>Pripremio: Daniel Srb, dipl.ing., oznaka ovlaštenja S 918</t>
  </si>
  <si>
    <r>
      <t xml:space="preserve">Nabava, doprema i ugradnja glikola za rad na temperarama do -30 </t>
    </r>
    <r>
      <rPr>
        <sz val="11"/>
        <rFont val="Aptos Narrow"/>
        <family val="2"/>
      </rPr>
      <t>°</t>
    </r>
    <r>
      <rPr>
        <sz val="9.9"/>
        <rFont val="Arial Narrow"/>
        <family val="2"/>
        <charset val="238"/>
      </rPr>
      <t>C</t>
    </r>
  </si>
  <si>
    <t>l</t>
  </si>
  <si>
    <t>Nabava, doprema i ugradnja visokoučinkovite inverterske dizalice topline sa zrakom hlađenim kondenzatorom kompaktne izvedbe za vanjsku ugradnju na postojeće postolje. Uređaj je opremljen s jednim inverter DC kompresorom, jedan rashladni krug, elektronskim ekspanzijskim ventilom, pločastim isparivačem, zračnim kondenzatorom, aksijalnim frekventno reguliranim ventilatorima, elektro ormarom, mikroprocesorskim upravljačem, sigurnosnim ventilom, presostatima visokog i niskog tlaka. U sklopu uređaja nalazi se elektroupravljački ormar s energetskim, zaštitnim i upravljačkim sustavima. Mikroprocesorski upravljač upravlja svim dijelovima i funkcijama sustava kao što su proporcionalno – integralna kontrola polazne temperature vode, kontrola tlaka kondenzacije, zaštita kompresora od preopterećenja, vremensko vođenje, sustav samodijagnostike  i automatskog prikaza kvara, funkcije pred-alarma visokog i niskog tlaka, brojanje radnih sati kompresora, nadzor faza, osjetnik protoka, daljinsko paljenje i gašenje, kontakt za zbirni signal alarma, prikaz postavnih vrijednosti, grešaka i parametara, mogućnost ulaznog signala za ograničenje el. snage  i svom radnom i zaštitnom automatikom te svim ostalim potrebnim priborom, priključcima i dijelovima za rad do potpune pogonske gotovosti. U cijeni je obuhvaćeno spajanje na postojeći cijevni razvod sa svim potrebnim fazonskim i prefabrikacijskim komadima i sustavom upravljanja sa svim potrebnim senzorima i elementima upravljačkog kruga te svim potrebnim dizalicama i drugim radnim strojevima.</t>
  </si>
  <si>
    <t>Nabava, doprema i ugradnja cirkulacijske crpke Magna 65, 10m3/h. Montažni pribor u cijelosti je uključen.</t>
  </si>
  <si>
    <t>Nabava, doprema i ugradnja hvatača nečistoća DN 65 . Montažni pribor u cijelosti je uključen.</t>
  </si>
  <si>
    <t>Nabava, doprema i ugradnja nepovratnog ventila. Montažni pribor u cijelosti je uključen.</t>
  </si>
  <si>
    <t>Nabava, doprema i ugradnja zapornog ventila/kuglaste slavine DN 65. Montažni pribor u cijelosti je uključen.</t>
  </si>
  <si>
    <t>Provjera ispravnosti postojeće opreme instalacijskog sustava te zamjena neispravne</t>
  </si>
  <si>
    <t>Nabava, doprema i ugradnja gumenih kompenzatora na cjevovodu. Montažni pribor u cijelosti je uključen.</t>
  </si>
  <si>
    <t>Ličenje cjelokupne nosive konstrukcije postolja/platforme dizalice topline zaštitnim antikorozivnim premazom i završnom lak bojom u dva sloja. U cijenu su uključeni I pripremni radovi na pripremi podloge za bojanje.</t>
  </si>
  <si>
    <t>Ogrijevni učinak : min. 72.8 [kW] kod temperature vode 45/40 [°C] i temperature okoline 7 [°C].
Rashladni učinak :  min. 63,7 [kW] kod temperature vode 7/12 [°C] i temperature okoline 35 [°C].
min. SEER = 5,41, 
min. SCOPW55 =  3.40, 
min. SCOPW35 =  4.20 
Medij : voda 
Napajanje : 380V - 3ph - 50Hz 
Broj kompresora : 1 
Broj rashladnih krugova: 1 
Regulacija kapaciteta : kontinuirana inverterska regulacija snage 
Radna tvar: R-290 
Masa uređaja : 1021 kg  (+/- 10)
Dimenzije DxŠxV : 3400 x 1100 x 2250 [mm]   (+/- 10)
Raspon rada:  
Temperatura okoline - grijanja  (°C): min. -20 ~ 43 
Temperatura vode - grijanja (°C):  min. 25 ~ 75 
Temperatura okoline - hlađenje (°C): min. -5 ~ 46 
Temperatura vode - hlađenje (°C): min. 5 ~ 20 
Oprema koja treba biti sadržana u isporuci dizalice topline : 
modul za grupno upravljanje više uređaja (Ecoshare ili jednakovrijedno)
DC visokoučinkoviti ventilatori (VENDC ili jednakovrijedno)
zvučna izolacija kompresora (SC ili jednakovrijedno)
hidromodul sa jednom cirkulacijskom crpkom (inverter) (HYGU1V ili jednakovrijedno)
inercijski spremnik unutar uređaja (ACIMP ili jednakovrijedno)
hvatač nečistoča (IFWX ili jednakovrijedno)
zaštitna mreža kondenzatora (PGFCX ili jednakovrijedno)
protupotresne antivibracijske podloške (AMMSX ili jednakovrijedno)
Tip : WiSAN-P 25.2, Clivet ili duga jednakovrijedna. 
Montažni pribor uključen u cijenu</t>
  </si>
  <si>
    <t xml:space="preserve">Nabava rashladnog uređaja i radovi na montaži sustava uključujuči i zbrinjavanje radne tvari
 za potrebe provedbe Projekta smanjivanja potrošnje tvari koje oštečuju ozonski sloj 
i fluoriranih stakleničkih plinova u zgradi Gradske uprave Grada Osijeka 
na adresi F.Kuhača 9. u Osijeku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</si>
</sst>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238"/>
    </font>
    <font>
      <sz val="11"/>
      <color theme="1"/>
      <name val="Calibri"/>
      <family val="2"/>
      <charset val="238"/>
      <scheme val="minor"/>
    </font>
    <font>
      <sz val="11"/>
      <color theme="1"/>
      <name val="Calibri"/>
      <family val="2"/>
      <scheme val="minor"/>
    </font>
    <font>
      <sz val="11"/>
      <color indexed="8"/>
      <name val="Calibri"/>
      <family val="2"/>
      <charset val="238"/>
    </font>
    <font>
      <sz val="10"/>
      <name val="Arial"/>
      <family val="2"/>
      <charset val="238"/>
    </font>
    <font>
      <sz val="10"/>
      <name val="Helv"/>
    </font>
    <font>
      <b/>
      <sz val="11"/>
      <name val="Arial Narrow"/>
      <family val="2"/>
      <charset val="238"/>
    </font>
    <font>
      <sz val="11"/>
      <name val="Arial Narrow"/>
      <family val="2"/>
      <charset val="238"/>
    </font>
    <font>
      <sz val="11"/>
      <color indexed="10"/>
      <name val="Arial Narrow"/>
      <family val="2"/>
      <charset val="238"/>
    </font>
    <font>
      <sz val="10"/>
      <name val="Arial Narrow"/>
      <family val="2"/>
      <charset val="238"/>
    </font>
    <font>
      <sz val="11"/>
      <name val="Aptos Narrow"/>
      <family val="2"/>
    </font>
    <font>
      <sz val="9.9"/>
      <name val="Arial Narrow"/>
      <family val="2"/>
      <charset val="238"/>
    </font>
    <font>
      <sz val="11"/>
      <name val="Arial Narrow"/>
      <family val="2"/>
    </font>
    <font>
      <sz val="8"/>
      <name val="Arial Narrow"/>
      <family val="2"/>
      <charset val="238"/>
    </font>
    <font>
      <b/>
      <sz val="12"/>
      <name val="Arial Narrow"/>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2">
    <xf numFmtId="0" fontId="0" fillId="0" borderId="0"/>
    <xf numFmtId="0" fontId="2" fillId="0" borderId="0"/>
    <xf numFmtId="0" fontId="3" fillId="0" borderId="0"/>
    <xf numFmtId="0" fontId="4" fillId="0" borderId="0"/>
    <xf numFmtId="0" fontId="3" fillId="0" borderId="0"/>
    <xf numFmtId="0" fontId="1" fillId="0" borderId="0"/>
    <xf numFmtId="0" fontId="2"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0" borderId="0"/>
  </cellStyleXfs>
  <cellXfs count="118">
    <xf numFmtId="0" fontId="0" fillId="0" borderId="0" xfId="0"/>
    <xf numFmtId="0" fontId="6" fillId="0" borderId="4" xfId="0" applyFont="1" applyBorder="1" applyAlignment="1" applyProtection="1">
      <alignment horizontal="center" vertical="center" wrapText="1"/>
      <protection locked="0"/>
    </xf>
    <xf numFmtId="49" fontId="6" fillId="0" borderId="7"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4" fontId="6" fillId="0" borderId="7" xfId="0" applyNumberFormat="1" applyFont="1" applyBorder="1" applyAlignment="1" applyProtection="1">
      <alignment horizontal="center" vertical="center" wrapText="1"/>
      <protection locked="0"/>
    </xf>
    <xf numFmtId="4" fontId="6" fillId="0" borderId="8"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top" wrapText="1"/>
      <protection locked="0"/>
    </xf>
    <xf numFmtId="49" fontId="6" fillId="0" borderId="0" xfId="0" applyNumberFormat="1" applyFont="1" applyAlignment="1" applyProtection="1">
      <alignment vertical="top" wrapText="1"/>
      <protection locked="0"/>
    </xf>
    <xf numFmtId="0" fontId="6" fillId="0" borderId="0" xfId="0" applyFont="1" applyAlignment="1" applyProtection="1">
      <alignment horizontal="center" wrapText="1"/>
      <protection locked="0"/>
    </xf>
    <xf numFmtId="4" fontId="6" fillId="0" borderId="0" xfId="0" applyNumberFormat="1" applyFont="1" applyAlignment="1" applyProtection="1">
      <alignment horizontal="center" wrapText="1"/>
      <protection locked="0"/>
    </xf>
    <xf numFmtId="4" fontId="6" fillId="0" borderId="0" xfId="0" applyNumberFormat="1" applyFont="1" applyAlignment="1" applyProtection="1">
      <alignment horizontal="center" vertical="center" wrapText="1"/>
      <protection locked="0"/>
    </xf>
    <xf numFmtId="4" fontId="6" fillId="0" borderId="0" xfId="0" applyNumberFormat="1" applyFont="1" applyAlignment="1" applyProtection="1">
      <alignment vertical="center" wrapText="1"/>
      <protection locked="0"/>
    </xf>
    <xf numFmtId="0" fontId="7" fillId="0" borderId="0" xfId="0" applyFont="1" applyAlignment="1" applyProtection="1">
      <alignment vertical="center"/>
      <protection locked="0"/>
    </xf>
    <xf numFmtId="0" fontId="6" fillId="2" borderId="4" xfId="0" applyFont="1" applyFill="1" applyBorder="1" applyAlignment="1" applyProtection="1">
      <alignment horizontal="center" vertical="top" wrapText="1"/>
      <protection locked="0"/>
    </xf>
    <xf numFmtId="0" fontId="6" fillId="2" borderId="5" xfId="0" applyFont="1" applyFill="1" applyBorder="1" applyAlignment="1" applyProtection="1">
      <alignment vertical="top" wrapText="1"/>
      <protection locked="0"/>
    </xf>
    <xf numFmtId="0" fontId="6" fillId="2" borderId="5" xfId="0" applyFont="1" applyFill="1" applyBorder="1" applyAlignment="1" applyProtection="1">
      <alignment horizontal="center" vertical="center" wrapText="1"/>
      <protection locked="0"/>
    </xf>
    <xf numFmtId="4" fontId="6" fillId="2" borderId="5" xfId="0" applyNumberFormat="1" applyFont="1" applyFill="1" applyBorder="1" applyAlignment="1" applyProtection="1">
      <alignment horizontal="center" vertical="center" wrapText="1"/>
      <protection locked="0"/>
    </xf>
    <xf numFmtId="4" fontId="6" fillId="2" borderId="5" xfId="0" applyNumberFormat="1" applyFont="1" applyFill="1" applyBorder="1" applyAlignment="1" applyProtection="1">
      <alignment horizontal="center" vertical="center"/>
      <protection locked="0"/>
    </xf>
    <xf numFmtId="4" fontId="6" fillId="2" borderId="6" xfId="0" applyNumberFormat="1" applyFont="1" applyFill="1" applyBorder="1" applyAlignment="1" applyProtection="1">
      <alignment vertical="center"/>
      <protection locked="0"/>
    </xf>
    <xf numFmtId="0" fontId="6" fillId="0" borderId="0" xfId="0" applyFont="1" applyAlignment="1" applyProtection="1">
      <alignment vertical="center"/>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wrapText="1"/>
      <protection locked="0"/>
    </xf>
    <xf numFmtId="4" fontId="7" fillId="0" borderId="0" xfId="0" applyNumberFormat="1" applyFont="1" applyAlignment="1" applyProtection="1">
      <alignment horizontal="center" wrapText="1"/>
      <protection locked="0"/>
    </xf>
    <xf numFmtId="4" fontId="7" fillId="0" borderId="0" xfId="0" applyNumberFormat="1" applyFont="1" applyAlignment="1" applyProtection="1">
      <alignment horizontal="center" vertical="center"/>
      <protection locked="0"/>
    </xf>
    <xf numFmtId="4" fontId="7" fillId="0" borderId="0" xfId="0" applyNumberFormat="1" applyFont="1" applyAlignment="1" applyProtection="1">
      <alignment vertical="center"/>
      <protection locked="0"/>
    </xf>
    <xf numFmtId="0" fontId="7" fillId="0" borderId="2" xfId="0" applyFont="1" applyBorder="1" applyAlignment="1">
      <alignment horizontal="center" vertical="top"/>
    </xf>
    <xf numFmtId="0" fontId="7" fillId="0" borderId="2" xfId="0" applyFont="1" applyBorder="1" applyAlignment="1">
      <alignment vertical="top" wrapText="1"/>
    </xf>
    <xf numFmtId="4" fontId="7" fillId="0" borderId="2" xfId="0" applyNumberFormat="1" applyFont="1" applyBorder="1" applyAlignment="1">
      <alignment horizontal="center"/>
    </xf>
    <xf numFmtId="0" fontId="8" fillId="0" borderId="0" xfId="0" applyFont="1" applyAlignment="1" applyProtection="1">
      <alignment vertical="center"/>
      <protection locked="0"/>
    </xf>
    <xf numFmtId="0" fontId="7" fillId="0" borderId="0" xfId="0" applyFont="1" applyAlignment="1">
      <alignment horizontal="left" vertical="center" wrapText="1"/>
    </xf>
    <xf numFmtId="0" fontId="7" fillId="0" borderId="1" xfId="0" applyFont="1" applyBorder="1" applyAlignment="1">
      <alignment horizontal="center" vertical="top"/>
    </xf>
    <xf numFmtId="0" fontId="7" fillId="0" borderId="1" xfId="0" applyFont="1" applyBorder="1" applyAlignment="1">
      <alignment vertical="top" wrapText="1"/>
    </xf>
    <xf numFmtId="4" fontId="7" fillId="0" borderId="1" xfId="0" applyNumberFormat="1" applyFont="1" applyBorder="1" applyAlignment="1">
      <alignment horizontal="center"/>
    </xf>
    <xf numFmtId="4" fontId="7" fillId="0" borderId="1" xfId="0" applyNumberFormat="1" applyFont="1" applyBorder="1" applyAlignment="1" applyProtection="1">
      <alignment horizontal="right" vertical="center"/>
      <protection locked="0"/>
    </xf>
    <xf numFmtId="4" fontId="7" fillId="0" borderId="1" xfId="0" applyNumberFormat="1" applyFont="1" applyBorder="1" applyAlignment="1">
      <alignment vertical="center"/>
    </xf>
    <xf numFmtId="0" fontId="7" fillId="0" borderId="0" xfId="0" applyFont="1" applyAlignment="1">
      <alignment horizontal="center" vertical="top"/>
    </xf>
    <xf numFmtId="0" fontId="7" fillId="0" borderId="0" xfId="0" applyFont="1" applyAlignment="1">
      <alignment vertical="top" wrapText="1"/>
    </xf>
    <xf numFmtId="4" fontId="7" fillId="0" borderId="0" xfId="0" applyNumberFormat="1" applyFont="1" applyAlignment="1">
      <alignment horizontal="center"/>
    </xf>
    <xf numFmtId="4" fontId="7" fillId="0" borderId="0" xfId="0" applyNumberFormat="1" applyFont="1" applyAlignment="1" applyProtection="1">
      <alignment horizontal="right" vertical="center"/>
      <protection locked="0"/>
    </xf>
    <xf numFmtId="4" fontId="7" fillId="0" borderId="0" xfId="0" applyNumberFormat="1" applyFont="1" applyAlignment="1">
      <alignment vertical="center"/>
    </xf>
    <xf numFmtId="0" fontId="7" fillId="0" borderId="0" xfId="0" quotePrefix="1" applyFont="1" applyAlignment="1">
      <alignment vertical="top" wrapText="1"/>
    </xf>
    <xf numFmtId="0" fontId="7" fillId="0" borderId="1" xfId="0" quotePrefix="1" applyFont="1" applyBorder="1" applyAlignment="1">
      <alignment vertical="top" wrapText="1"/>
    </xf>
    <xf numFmtId="0" fontId="7" fillId="2" borderId="0" xfId="0" applyFont="1" applyFill="1" applyAlignment="1" applyProtection="1">
      <alignment horizontal="center" vertical="top" wrapText="1"/>
      <protection locked="0"/>
    </xf>
    <xf numFmtId="0" fontId="6" fillId="2" borderId="0" xfId="0" applyFont="1" applyFill="1" applyAlignment="1" applyProtection="1">
      <alignment vertical="top" wrapText="1"/>
      <protection locked="0"/>
    </xf>
    <xf numFmtId="4" fontId="7" fillId="2" borderId="0" xfId="0" applyNumberFormat="1" applyFont="1" applyFill="1" applyAlignment="1" applyProtection="1">
      <alignment horizontal="center" vertical="center"/>
      <protection locked="0"/>
    </xf>
    <xf numFmtId="4" fontId="6" fillId="2" borderId="0" xfId="0" applyNumberFormat="1" applyFont="1" applyFill="1" applyAlignment="1" applyProtection="1">
      <alignment vertical="center"/>
      <protection locked="0"/>
    </xf>
    <xf numFmtId="0" fontId="6" fillId="2" borderId="5" xfId="0" applyFont="1" applyFill="1" applyBorder="1" applyAlignment="1" applyProtection="1">
      <alignment horizontal="center" wrapText="1"/>
      <protection locked="0"/>
    </xf>
    <xf numFmtId="4" fontId="6" fillId="2" borderId="5" xfId="0" applyNumberFormat="1" applyFont="1" applyFill="1" applyBorder="1" applyAlignment="1" applyProtection="1">
      <alignment horizontal="center" wrapText="1"/>
      <protection locked="0"/>
    </xf>
    <xf numFmtId="4" fontId="6" fillId="2" borderId="6" xfId="0" applyNumberFormat="1" applyFont="1" applyFill="1" applyBorder="1" applyAlignment="1" applyProtection="1">
      <alignment vertical="center" wrapText="1"/>
      <protection locked="0"/>
    </xf>
    <xf numFmtId="0" fontId="6" fillId="0" borderId="0" xfId="0" applyFont="1" applyAlignment="1" applyProtection="1">
      <alignment horizontal="left" vertical="center" wrapText="1"/>
      <protection locked="0"/>
    </xf>
    <xf numFmtId="0" fontId="7" fillId="0" borderId="0" xfId="0" applyFont="1" applyAlignment="1">
      <alignment vertical="center"/>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wrapText="1"/>
    </xf>
    <xf numFmtId="4" fontId="7" fillId="0" borderId="0" xfId="0" applyNumberFormat="1" applyFont="1" applyAlignment="1">
      <alignment horizontal="center" wrapText="1"/>
    </xf>
    <xf numFmtId="4" fontId="7" fillId="0" borderId="0" xfId="0" applyNumberFormat="1" applyFont="1" applyAlignment="1">
      <alignment horizontal="right" vertical="center"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center" wrapText="1"/>
    </xf>
    <xf numFmtId="4" fontId="7" fillId="0" borderId="1" xfId="0" applyNumberFormat="1" applyFont="1" applyBorder="1" applyAlignment="1">
      <alignment horizontal="center" wrapText="1"/>
    </xf>
    <xf numFmtId="4" fontId="7" fillId="0" borderId="1" xfId="0" applyNumberFormat="1" applyFont="1" applyBorder="1" applyAlignment="1">
      <alignment horizontal="right" vertical="center" wrapText="1"/>
    </xf>
    <xf numFmtId="0" fontId="6" fillId="2" borderId="0" xfId="0" applyFont="1" applyFill="1" applyAlignment="1" applyProtection="1">
      <alignment horizontal="center" vertical="top" wrapText="1"/>
      <protection locked="0"/>
    </xf>
    <xf numFmtId="0" fontId="6" fillId="2" borderId="0" xfId="0" applyFont="1" applyFill="1" applyAlignment="1" applyProtection="1">
      <alignment horizontal="center" wrapText="1"/>
      <protection locked="0"/>
    </xf>
    <xf numFmtId="4" fontId="6" fillId="2" borderId="0" xfId="0" applyNumberFormat="1" applyFont="1" applyFill="1" applyAlignment="1" applyProtection="1">
      <alignment horizontal="center" wrapText="1"/>
      <protection locked="0"/>
    </xf>
    <xf numFmtId="4" fontId="6" fillId="2" borderId="0" xfId="0" applyNumberFormat="1" applyFont="1" applyFill="1" applyAlignment="1" applyProtection="1">
      <alignment horizontal="center" vertical="center" wrapText="1"/>
      <protection locked="0"/>
    </xf>
    <xf numFmtId="0" fontId="9" fillId="0" borderId="0" xfId="0" applyFont="1"/>
    <xf numFmtId="0" fontId="9" fillId="0" borderId="0" xfId="0" applyFont="1" applyAlignment="1">
      <alignment vertical="top"/>
    </xf>
    <xf numFmtId="0" fontId="7" fillId="0" borderId="0" xfId="0" applyFont="1" applyAlignment="1" applyProtection="1">
      <alignment horizontal="center" vertical="top"/>
      <protection locked="0"/>
    </xf>
    <xf numFmtId="49" fontId="7" fillId="0" borderId="0" xfId="0" applyNumberFormat="1" applyFont="1" applyAlignment="1" applyProtection="1">
      <alignment vertical="top"/>
      <protection locked="0"/>
    </xf>
    <xf numFmtId="0" fontId="7" fillId="0" borderId="0" xfId="0" applyFont="1" applyAlignment="1" applyProtection="1">
      <alignment horizontal="center"/>
      <protection locked="0"/>
    </xf>
    <xf numFmtId="4" fontId="7" fillId="0" borderId="0" xfId="0" applyNumberFormat="1" applyFont="1" applyAlignment="1" applyProtection="1">
      <alignment horizontal="center"/>
      <protection locked="0"/>
    </xf>
    <xf numFmtId="0" fontId="6" fillId="2" borderId="4" xfId="0" applyFont="1" applyFill="1" applyBorder="1" applyAlignment="1" applyProtection="1">
      <alignment horizontal="center" vertical="top"/>
      <protection locked="0"/>
    </xf>
    <xf numFmtId="49" fontId="6" fillId="2" borderId="5" xfId="0" applyNumberFormat="1" applyFont="1" applyFill="1" applyBorder="1" applyAlignment="1" applyProtection="1">
      <alignment vertical="center"/>
      <protection locked="0"/>
    </xf>
    <xf numFmtId="0" fontId="6" fillId="2" borderId="5" xfId="0" applyFont="1" applyFill="1" applyBorder="1" applyAlignment="1" applyProtection="1">
      <alignment horizontal="center"/>
      <protection locked="0"/>
    </xf>
    <xf numFmtId="4" fontId="6" fillId="2" borderId="5" xfId="0" applyNumberFormat="1" applyFont="1" applyFill="1" applyBorder="1" applyAlignment="1" applyProtection="1">
      <alignment horizontal="center"/>
      <protection locked="0"/>
    </xf>
    <xf numFmtId="0" fontId="7" fillId="0" borderId="3" xfId="0" applyFont="1" applyBorder="1" applyAlignment="1" applyProtection="1">
      <alignment horizontal="center" vertical="top"/>
      <protection locked="0"/>
    </xf>
    <xf numFmtId="49" fontId="7" fillId="0" borderId="3" xfId="0" applyNumberFormat="1" applyFont="1" applyBorder="1" applyAlignment="1" applyProtection="1">
      <alignment vertical="center"/>
      <protection locked="0"/>
    </xf>
    <xf numFmtId="0" fontId="7" fillId="0" borderId="3" xfId="0" applyFont="1" applyBorder="1" applyAlignment="1" applyProtection="1">
      <alignment horizontal="center"/>
      <protection locked="0"/>
    </xf>
    <xf numFmtId="4" fontId="7" fillId="0" borderId="3" xfId="0" applyNumberFormat="1" applyFont="1" applyBorder="1" applyAlignment="1" applyProtection="1">
      <alignment horizontal="center"/>
      <protection locked="0"/>
    </xf>
    <xf numFmtId="4" fontId="7" fillId="0" borderId="3" xfId="0" applyNumberFormat="1" applyFont="1" applyBorder="1" applyAlignment="1" applyProtection="1">
      <alignment horizontal="center" vertical="center"/>
      <protection locked="0"/>
    </xf>
    <xf numFmtId="0" fontId="7" fillId="0" borderId="3" xfId="0" applyFont="1" applyBorder="1" applyAlignment="1" applyProtection="1">
      <alignment horizontal="center" vertical="top" wrapText="1"/>
      <protection locked="0"/>
    </xf>
    <xf numFmtId="0" fontId="7" fillId="0" borderId="3" xfId="0" applyFont="1" applyBorder="1" applyAlignment="1" applyProtection="1">
      <alignment vertical="center" wrapText="1"/>
      <protection locked="0"/>
    </xf>
    <xf numFmtId="0" fontId="7" fillId="0" borderId="3" xfId="0" applyFont="1" applyBorder="1" applyAlignment="1" applyProtection="1">
      <alignment horizontal="center" wrapText="1"/>
      <protection locked="0"/>
    </xf>
    <xf numFmtId="4" fontId="7" fillId="0" borderId="3" xfId="0" applyNumberFormat="1" applyFont="1" applyBorder="1" applyAlignment="1" applyProtection="1">
      <alignment horizontal="center" wrapText="1"/>
      <protection locked="0"/>
    </xf>
    <xf numFmtId="4" fontId="7" fillId="0" borderId="3" xfId="0" applyNumberFormat="1" applyFont="1" applyBorder="1" applyAlignment="1" applyProtection="1">
      <alignment vertical="center"/>
      <protection locked="0"/>
    </xf>
    <xf numFmtId="0" fontId="6" fillId="2" borderId="10" xfId="0" applyFont="1" applyFill="1" applyBorder="1" applyAlignment="1" applyProtection="1">
      <alignment horizontal="center" vertical="top"/>
      <protection locked="0"/>
    </xf>
    <xf numFmtId="49" fontId="6" fillId="2" borderId="11" xfId="0" applyNumberFormat="1" applyFont="1" applyFill="1" applyBorder="1" applyAlignment="1" applyProtection="1">
      <alignment vertical="center"/>
      <protection locked="0"/>
    </xf>
    <xf numFmtId="0" fontId="6" fillId="2" borderId="11" xfId="0" applyFont="1" applyFill="1" applyBorder="1" applyAlignment="1" applyProtection="1">
      <alignment horizontal="center"/>
      <protection locked="0"/>
    </xf>
    <xf numFmtId="4" fontId="6" fillId="2" borderId="11" xfId="0" applyNumberFormat="1" applyFont="1" applyFill="1" applyBorder="1" applyAlignment="1" applyProtection="1">
      <alignment horizontal="center"/>
      <protection locked="0"/>
    </xf>
    <xf numFmtId="4" fontId="6" fillId="2" borderId="11" xfId="0" applyNumberFormat="1" applyFont="1" applyFill="1" applyBorder="1" applyAlignment="1" applyProtection="1">
      <alignment horizontal="center" vertical="center"/>
      <protection locked="0"/>
    </xf>
    <xf numFmtId="4" fontId="6" fillId="2" borderId="12" xfId="0" applyNumberFormat="1" applyFont="1" applyFill="1" applyBorder="1" applyAlignment="1" applyProtection="1">
      <alignment vertical="center"/>
      <protection locked="0"/>
    </xf>
    <xf numFmtId="49" fontId="6" fillId="0" borderId="0" xfId="0" applyNumberFormat="1" applyFont="1" applyAlignment="1" applyProtection="1">
      <alignment vertical="center"/>
      <protection locked="0"/>
    </xf>
    <xf numFmtId="4" fontId="7" fillId="0" borderId="0" xfId="0" applyNumberFormat="1" applyFont="1"/>
    <xf numFmtId="4" fontId="7" fillId="0" borderId="2" xfId="0" applyNumberFormat="1" applyFont="1" applyBorder="1"/>
    <xf numFmtId="4" fontId="7" fillId="0" borderId="2" xfId="0" applyNumberFormat="1" applyFont="1" applyBorder="1" applyAlignment="1" applyProtection="1">
      <alignment horizontal="right"/>
      <protection locked="0"/>
    </xf>
    <xf numFmtId="4" fontId="7" fillId="0" borderId="0" xfId="0" applyNumberFormat="1" applyFont="1" applyAlignment="1" applyProtection="1">
      <alignment horizontal="right"/>
      <protection locked="0"/>
    </xf>
    <xf numFmtId="0" fontId="7" fillId="0" borderId="1" xfId="0" applyFont="1" applyBorder="1" applyAlignment="1" applyProtection="1">
      <alignment vertical="top" wrapText="1"/>
      <protection locked="0"/>
    </xf>
    <xf numFmtId="4" fontId="7" fillId="0" borderId="1" xfId="0" applyNumberFormat="1" applyFont="1" applyBorder="1" applyAlignment="1" applyProtection="1">
      <alignment horizontal="right"/>
      <protection locked="0"/>
    </xf>
    <xf numFmtId="4" fontId="7" fillId="0" borderId="1" xfId="0" applyNumberFormat="1" applyFont="1" applyBorder="1"/>
    <xf numFmtId="4" fontId="7" fillId="0" borderId="9" xfId="0" applyNumberFormat="1" applyFont="1" applyBorder="1" applyAlignment="1" applyProtection="1">
      <alignment vertical="center"/>
      <protection locked="0"/>
    </xf>
    <xf numFmtId="0" fontId="6" fillId="3" borderId="0" xfId="0" applyFont="1" applyFill="1" applyAlignment="1" applyProtection="1">
      <alignment horizontal="center" vertical="top" wrapText="1"/>
      <protection locked="0"/>
    </xf>
    <xf numFmtId="0" fontId="6" fillId="3" borderId="0" xfId="0" applyFont="1" applyFill="1" applyAlignment="1" applyProtection="1">
      <alignment vertical="top" wrapText="1"/>
      <protection locked="0"/>
    </xf>
    <xf numFmtId="0" fontId="6" fillId="3" borderId="0" xfId="0" applyFont="1" applyFill="1" applyAlignment="1" applyProtection="1">
      <alignment horizontal="center" wrapText="1"/>
      <protection locked="0"/>
    </xf>
    <xf numFmtId="4" fontId="6" fillId="3" borderId="0" xfId="0" applyNumberFormat="1" applyFont="1" applyFill="1" applyAlignment="1" applyProtection="1">
      <alignment horizontal="center" wrapText="1"/>
      <protection locked="0"/>
    </xf>
    <xf numFmtId="4" fontId="6" fillId="3" borderId="0" xfId="0" applyNumberFormat="1" applyFont="1" applyFill="1" applyAlignment="1" applyProtection="1">
      <alignment horizontal="center" vertical="center" wrapText="1"/>
      <protection locked="0"/>
    </xf>
    <xf numFmtId="4" fontId="6" fillId="3" borderId="0" xfId="0" applyNumberFormat="1" applyFont="1" applyFill="1" applyAlignment="1" applyProtection="1">
      <alignment vertical="center"/>
      <protection locked="0"/>
    </xf>
    <xf numFmtId="4" fontId="7" fillId="0" borderId="0" xfId="0" applyNumberFormat="1" applyFont="1" applyAlignment="1" applyProtection="1">
      <alignment horizontal="left"/>
      <protection locked="0"/>
    </xf>
    <xf numFmtId="0" fontId="12" fillId="0" borderId="2" xfId="0" applyFont="1" applyBorder="1" applyAlignment="1" applyProtection="1">
      <alignment vertical="top" wrapText="1"/>
      <protection locked="0"/>
    </xf>
    <xf numFmtId="0" fontId="12" fillId="0" borderId="0" xfId="0" applyFont="1" applyAlignment="1" applyProtection="1">
      <alignment vertical="top" wrapText="1"/>
      <protection locked="0"/>
    </xf>
    <xf numFmtId="0" fontId="13" fillId="0" borderId="0" xfId="0" applyFont="1" applyAlignment="1">
      <alignment vertical="top" wrapText="1"/>
    </xf>
    <xf numFmtId="0" fontId="6" fillId="2" borderId="2" xfId="0" applyFont="1" applyFill="1" applyBorder="1" applyAlignment="1" applyProtection="1">
      <alignment vertical="top" wrapText="1"/>
      <protection locked="0"/>
    </xf>
    <xf numFmtId="0" fontId="7" fillId="0" borderId="9" xfId="0" applyFont="1" applyBorder="1" applyAlignment="1">
      <alignment horizontal="left" vertical="top" wrapText="1"/>
    </xf>
    <xf numFmtId="0" fontId="7" fillId="0" borderId="9" xfId="0" applyFont="1" applyBorder="1" applyAlignment="1">
      <alignment horizontal="left" vertical="top"/>
    </xf>
    <xf numFmtId="0" fontId="14" fillId="2" borderId="4" xfId="3" applyFont="1" applyFill="1" applyBorder="1" applyAlignment="1" applyProtection="1">
      <alignment horizontal="center" vertical="center" wrapText="1"/>
      <protection locked="0"/>
    </xf>
    <xf numFmtId="0" fontId="14" fillId="2" borderId="5" xfId="3" applyFont="1" applyFill="1" applyBorder="1" applyAlignment="1" applyProtection="1">
      <alignment horizontal="center" vertical="center" wrapText="1"/>
      <protection locked="0"/>
    </xf>
    <xf numFmtId="0" fontId="14" fillId="2" borderId="6" xfId="3" applyFont="1" applyFill="1" applyBorder="1" applyAlignment="1" applyProtection="1">
      <alignment horizontal="center" vertical="center" wrapText="1"/>
      <protection locked="0"/>
    </xf>
  </cellXfs>
  <cellStyles count="12">
    <cellStyle name="Excel Built-in Normal" xfId="2" xr:uid="{00000000-0005-0000-0000-000000000000}"/>
    <cellStyle name="Normal 10" xfId="3" xr:uid="{00000000-0005-0000-0000-000002000000}"/>
    <cellStyle name="Normal 2" xfId="1" xr:uid="{00000000-0005-0000-0000-000003000000}"/>
    <cellStyle name="Normal 2 2" xfId="4" xr:uid="{00000000-0005-0000-0000-000004000000}"/>
    <cellStyle name="Normal 2 3" xfId="5" xr:uid="{00000000-0005-0000-0000-000005000000}"/>
    <cellStyle name="Normal 5" xfId="6" xr:uid="{00000000-0005-0000-0000-000006000000}"/>
    <cellStyle name="Normalno" xfId="0" builtinId="0"/>
    <cellStyle name="Normalno 2" xfId="7" xr:uid="{00000000-0005-0000-0000-000007000000}"/>
    <cellStyle name="Percent 2" xfId="8" xr:uid="{00000000-0005-0000-0000-000008000000}"/>
    <cellStyle name="Percent 2 2" xfId="9" xr:uid="{00000000-0005-0000-0000-000009000000}"/>
    <cellStyle name="Percent 3" xfId="10" xr:uid="{00000000-0005-0000-0000-00000A000000}"/>
    <cellStyle name="Style 1"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L86"/>
  <sheetViews>
    <sheetView showZeros="0" tabSelected="1" topLeftCell="A66" zoomScaleNormal="100" zoomScaleSheetLayoutView="90" workbookViewId="0">
      <selection sqref="A1:F1"/>
    </sheetView>
  </sheetViews>
  <sheetFormatPr defaultColWidth="9.140625" defaultRowHeight="16.5" x14ac:dyDescent="0.3"/>
  <cols>
    <col min="1" max="1" width="4.5703125" style="69" customWidth="1"/>
    <col min="2" max="2" width="57.85546875" style="70" customWidth="1"/>
    <col min="3" max="3" width="7" style="71" customWidth="1"/>
    <col min="4" max="4" width="9.85546875" style="72" bestFit="1" customWidth="1"/>
    <col min="5" max="5" width="10" style="25" customWidth="1"/>
    <col min="6" max="6" width="14.7109375" style="26" customWidth="1"/>
    <col min="7" max="7" width="10" style="13" bestFit="1" customWidth="1"/>
    <col min="8" max="16384" width="9.140625" style="13"/>
  </cols>
  <sheetData>
    <row r="1" spans="1:12" ht="81.75" customHeight="1" thickBot="1" x14ac:dyDescent="0.25">
      <c r="A1" s="115" t="s">
        <v>46</v>
      </c>
      <c r="B1" s="116"/>
      <c r="C1" s="116"/>
      <c r="D1" s="116"/>
      <c r="E1" s="116"/>
      <c r="F1" s="117"/>
    </row>
    <row r="2" spans="1:12" s="6" customFormat="1" ht="50.25" thickBot="1" x14ac:dyDescent="0.25">
      <c r="A2" s="1" t="s">
        <v>6</v>
      </c>
      <c r="B2" s="2" t="s">
        <v>0</v>
      </c>
      <c r="C2" s="3" t="s">
        <v>1</v>
      </c>
      <c r="D2" s="4" t="s">
        <v>3</v>
      </c>
      <c r="E2" s="4" t="s">
        <v>27</v>
      </c>
      <c r="F2" s="5" t="s">
        <v>28</v>
      </c>
    </row>
    <row r="3" spans="1:12" ht="17.25" thickBot="1" x14ac:dyDescent="0.35">
      <c r="A3" s="7"/>
      <c r="B3" s="8"/>
      <c r="C3" s="9"/>
      <c r="D3" s="10"/>
      <c r="E3" s="11"/>
      <c r="F3" s="12"/>
    </row>
    <row r="4" spans="1:12" s="20" customFormat="1" ht="17.25" thickBot="1" x14ac:dyDescent="0.25">
      <c r="A4" s="14" t="s">
        <v>2</v>
      </c>
      <c r="B4" s="15" t="s">
        <v>22</v>
      </c>
      <c r="C4" s="16"/>
      <c r="D4" s="17"/>
      <c r="E4" s="18"/>
      <c r="F4" s="19"/>
    </row>
    <row r="5" spans="1:12" x14ac:dyDescent="0.3">
      <c r="A5" s="21"/>
      <c r="B5" s="22"/>
      <c r="C5" s="23"/>
      <c r="D5" s="24"/>
    </row>
    <row r="6" spans="1:12" ht="150" customHeight="1" x14ac:dyDescent="0.3">
      <c r="A6" s="27">
        <v>1</v>
      </c>
      <c r="B6" s="28" t="s">
        <v>29</v>
      </c>
      <c r="C6" s="29" t="s">
        <v>4</v>
      </c>
      <c r="D6" s="29">
        <v>1</v>
      </c>
      <c r="E6" s="96">
        <v>0</v>
      </c>
      <c r="F6" s="95">
        <f>D6*E6</f>
        <v>0</v>
      </c>
      <c r="H6" s="30"/>
      <c r="I6" s="31"/>
      <c r="J6" s="31"/>
      <c r="K6" s="31"/>
      <c r="L6" s="31"/>
    </row>
    <row r="7" spans="1:12" x14ac:dyDescent="0.3">
      <c r="A7" s="32"/>
      <c r="B7" s="33"/>
      <c r="C7" s="34"/>
      <c r="D7" s="34"/>
      <c r="E7" s="35"/>
      <c r="F7" s="36"/>
      <c r="H7" s="30"/>
      <c r="I7" s="31"/>
      <c r="J7" s="31"/>
      <c r="K7" s="31"/>
      <c r="L7" s="31"/>
    </row>
    <row r="8" spans="1:12" ht="381" customHeight="1" x14ac:dyDescent="0.3">
      <c r="A8" s="37">
        <v>2</v>
      </c>
      <c r="B8" s="38" t="s">
        <v>37</v>
      </c>
      <c r="C8" s="39"/>
      <c r="D8" s="39"/>
      <c r="E8" s="97"/>
      <c r="F8" s="94"/>
      <c r="H8" s="30"/>
      <c r="I8" s="31"/>
      <c r="J8" s="31"/>
      <c r="K8" s="31"/>
      <c r="L8" s="31"/>
    </row>
    <row r="9" spans="1:12" ht="393" customHeight="1" x14ac:dyDescent="0.3">
      <c r="A9" s="37"/>
      <c r="B9" s="111" t="s">
        <v>45</v>
      </c>
      <c r="C9" s="39" t="s">
        <v>4</v>
      </c>
      <c r="D9" s="39">
        <v>1</v>
      </c>
      <c r="E9" s="97">
        <v>0</v>
      </c>
      <c r="F9" s="94">
        <f>D9*E9</f>
        <v>0</v>
      </c>
      <c r="H9" s="30"/>
      <c r="I9" s="31"/>
      <c r="J9" s="31"/>
      <c r="K9" s="31"/>
      <c r="L9" s="31"/>
    </row>
    <row r="10" spans="1:12" ht="20.100000000000001" customHeight="1" x14ac:dyDescent="0.3">
      <c r="A10" s="32"/>
      <c r="B10" s="98"/>
      <c r="C10" s="34"/>
      <c r="D10" s="34"/>
      <c r="E10" s="99"/>
      <c r="F10" s="100"/>
      <c r="H10" s="30"/>
      <c r="I10" s="31"/>
      <c r="J10" s="31"/>
      <c r="K10" s="31"/>
      <c r="L10" s="31"/>
    </row>
    <row r="11" spans="1:12" ht="20.100000000000001" customHeight="1" x14ac:dyDescent="0.3">
      <c r="A11" s="37">
        <v>3</v>
      </c>
      <c r="B11" s="22" t="s">
        <v>35</v>
      </c>
      <c r="C11" s="39"/>
      <c r="D11" s="39"/>
      <c r="E11" s="97"/>
      <c r="F11" s="94"/>
      <c r="H11" s="30"/>
      <c r="I11" s="31"/>
      <c r="J11" s="31"/>
      <c r="K11" s="31"/>
      <c r="L11" s="31"/>
    </row>
    <row r="12" spans="1:12" ht="20.100000000000001" customHeight="1" x14ac:dyDescent="0.3">
      <c r="A12" s="37"/>
      <c r="B12" s="22"/>
      <c r="C12" s="39" t="s">
        <v>36</v>
      </c>
      <c r="D12" s="39">
        <v>300</v>
      </c>
      <c r="E12" s="97">
        <v>0</v>
      </c>
      <c r="F12" s="94">
        <f>D12*E12</f>
        <v>0</v>
      </c>
      <c r="H12" s="30"/>
      <c r="I12" s="31"/>
      <c r="J12" s="31"/>
      <c r="K12" s="31"/>
      <c r="L12" s="31"/>
    </row>
    <row r="13" spans="1:12" ht="20.100000000000001" customHeight="1" x14ac:dyDescent="0.3">
      <c r="A13" s="32"/>
      <c r="B13" s="98"/>
      <c r="C13" s="34"/>
      <c r="D13" s="34"/>
      <c r="E13" s="99"/>
      <c r="F13" s="100"/>
      <c r="H13" s="30"/>
      <c r="I13" s="31"/>
      <c r="J13" s="31"/>
      <c r="K13" s="31"/>
      <c r="L13" s="31"/>
    </row>
    <row r="14" spans="1:12" ht="39.950000000000003" customHeight="1" x14ac:dyDescent="0.3">
      <c r="A14" s="37">
        <v>4</v>
      </c>
      <c r="B14" s="109" t="s">
        <v>38</v>
      </c>
      <c r="C14" s="39"/>
      <c r="D14" s="39"/>
      <c r="E14" s="97"/>
      <c r="F14" s="94"/>
      <c r="H14" s="30"/>
      <c r="I14" s="31"/>
      <c r="J14" s="31"/>
      <c r="K14" s="31"/>
      <c r="L14" s="31"/>
    </row>
    <row r="15" spans="1:12" ht="20.100000000000001" customHeight="1" x14ac:dyDescent="0.3">
      <c r="A15" s="37"/>
      <c r="B15" s="22"/>
      <c r="C15" s="39" t="s">
        <v>4</v>
      </c>
      <c r="D15" s="39">
        <v>1</v>
      </c>
      <c r="E15" s="97">
        <v>0</v>
      </c>
      <c r="F15" s="94">
        <f>D15*E15</f>
        <v>0</v>
      </c>
      <c r="H15" s="30"/>
      <c r="I15" s="31"/>
      <c r="J15" s="31"/>
      <c r="K15" s="31"/>
      <c r="L15" s="31"/>
    </row>
    <row r="16" spans="1:12" ht="20.100000000000001" customHeight="1" x14ac:dyDescent="0.3">
      <c r="A16" s="32"/>
      <c r="B16" s="98"/>
      <c r="C16" s="34"/>
      <c r="D16" s="34"/>
      <c r="E16" s="99"/>
      <c r="F16" s="100"/>
      <c r="H16" s="30"/>
      <c r="I16" s="31"/>
      <c r="J16" s="31"/>
      <c r="K16" s="31"/>
      <c r="L16" s="31"/>
    </row>
    <row r="17" spans="1:12" ht="39.950000000000003" customHeight="1" x14ac:dyDescent="0.3">
      <c r="A17" s="37">
        <v>5</v>
      </c>
      <c r="B17" s="110" t="s">
        <v>39</v>
      </c>
      <c r="C17" s="39"/>
      <c r="D17" s="39"/>
      <c r="E17" s="97"/>
      <c r="F17" s="94"/>
      <c r="H17" s="30"/>
      <c r="I17" s="31"/>
      <c r="J17" s="31"/>
      <c r="K17" s="31"/>
      <c r="L17" s="31"/>
    </row>
    <row r="18" spans="1:12" ht="20.100000000000001" customHeight="1" x14ac:dyDescent="0.3">
      <c r="A18" s="37"/>
      <c r="B18" s="22"/>
      <c r="C18" s="39" t="s">
        <v>4</v>
      </c>
      <c r="D18" s="39">
        <v>1</v>
      </c>
      <c r="E18" s="97">
        <v>0</v>
      </c>
      <c r="F18" s="94">
        <f>D18*E18</f>
        <v>0</v>
      </c>
      <c r="H18" s="30"/>
      <c r="I18" s="31"/>
      <c r="J18" s="31"/>
      <c r="K18" s="31"/>
      <c r="L18" s="31"/>
    </row>
    <row r="19" spans="1:12" ht="20.100000000000001" customHeight="1" x14ac:dyDescent="0.3">
      <c r="A19" s="32"/>
      <c r="B19" s="98"/>
      <c r="C19" s="34"/>
      <c r="D19" s="34"/>
      <c r="E19" s="99"/>
      <c r="F19" s="100"/>
      <c r="H19" s="30"/>
      <c r="I19" s="31"/>
      <c r="J19" s="31"/>
      <c r="K19" s="31"/>
      <c r="L19" s="31"/>
    </row>
    <row r="20" spans="1:12" ht="39.950000000000003" customHeight="1" x14ac:dyDescent="0.3">
      <c r="A20" s="37">
        <v>6</v>
      </c>
      <c r="B20" s="110" t="s">
        <v>40</v>
      </c>
      <c r="C20" s="39"/>
      <c r="D20" s="39"/>
      <c r="E20" s="97"/>
      <c r="F20" s="94"/>
      <c r="H20" s="30"/>
      <c r="I20" s="31"/>
      <c r="J20" s="31"/>
      <c r="K20" s="31"/>
      <c r="L20" s="31"/>
    </row>
    <row r="21" spans="1:12" ht="20.100000000000001" customHeight="1" x14ac:dyDescent="0.3">
      <c r="A21" s="37"/>
      <c r="B21" s="22"/>
      <c r="C21" s="39" t="s">
        <v>4</v>
      </c>
      <c r="D21" s="39">
        <v>1</v>
      </c>
      <c r="E21" s="97">
        <v>0</v>
      </c>
      <c r="F21" s="94">
        <f>D21*E21</f>
        <v>0</v>
      </c>
      <c r="H21" s="30"/>
      <c r="I21" s="31"/>
      <c r="J21" s="31"/>
      <c r="K21" s="31"/>
      <c r="L21" s="31"/>
    </row>
    <row r="22" spans="1:12" ht="20.100000000000001" customHeight="1" x14ac:dyDescent="0.3">
      <c r="A22" s="32"/>
      <c r="B22" s="98"/>
      <c r="C22" s="34"/>
      <c r="D22" s="34"/>
      <c r="E22" s="99"/>
      <c r="F22" s="100"/>
      <c r="H22" s="30"/>
      <c r="I22" s="31"/>
      <c r="J22" s="31"/>
      <c r="K22" s="31"/>
      <c r="L22" s="31"/>
    </row>
    <row r="23" spans="1:12" ht="39.950000000000003" customHeight="1" x14ac:dyDescent="0.3">
      <c r="A23" s="37">
        <v>7</v>
      </c>
      <c r="B23" s="110" t="s">
        <v>41</v>
      </c>
      <c r="C23" s="39"/>
      <c r="D23" s="39"/>
      <c r="E23" s="97"/>
      <c r="F23" s="94"/>
      <c r="H23" s="30"/>
      <c r="I23" s="31"/>
      <c r="J23" s="31"/>
      <c r="K23" s="31"/>
      <c r="L23" s="31"/>
    </row>
    <row r="24" spans="1:12" ht="20.100000000000001" customHeight="1" x14ac:dyDescent="0.3">
      <c r="A24" s="37"/>
      <c r="B24" s="22"/>
      <c r="C24" s="39" t="s">
        <v>4</v>
      </c>
      <c r="D24" s="39">
        <v>4</v>
      </c>
      <c r="E24" s="97">
        <v>0</v>
      </c>
      <c r="F24" s="94">
        <f>D24*E24</f>
        <v>0</v>
      </c>
      <c r="H24" s="30"/>
      <c r="I24" s="31"/>
      <c r="J24" s="31"/>
      <c r="K24" s="31"/>
      <c r="L24" s="31"/>
    </row>
    <row r="25" spans="1:12" ht="20.100000000000001" customHeight="1" x14ac:dyDescent="0.3">
      <c r="A25" s="32"/>
      <c r="B25" s="98"/>
      <c r="C25" s="34"/>
      <c r="D25" s="34"/>
      <c r="E25" s="99"/>
      <c r="F25" s="100"/>
      <c r="H25" s="30"/>
      <c r="I25" s="31"/>
      <c r="J25" s="31"/>
      <c r="K25" s="31"/>
      <c r="L25" s="31"/>
    </row>
    <row r="26" spans="1:12" ht="39.950000000000003" customHeight="1" x14ac:dyDescent="0.3">
      <c r="A26" s="37">
        <v>8</v>
      </c>
      <c r="B26" s="22" t="s">
        <v>43</v>
      </c>
      <c r="C26" s="39"/>
      <c r="D26" s="39"/>
      <c r="E26" s="97"/>
      <c r="F26" s="94"/>
      <c r="H26" s="30"/>
      <c r="I26" s="31"/>
      <c r="J26" s="31"/>
      <c r="K26" s="31"/>
      <c r="L26" s="31"/>
    </row>
    <row r="27" spans="1:12" ht="20.100000000000001" customHeight="1" x14ac:dyDescent="0.3">
      <c r="A27" s="37"/>
      <c r="B27" s="22"/>
      <c r="C27" s="39" t="s">
        <v>8</v>
      </c>
      <c r="D27" s="39">
        <v>1</v>
      </c>
      <c r="E27" s="97">
        <v>0</v>
      </c>
      <c r="F27" s="94">
        <f>D27*E27</f>
        <v>0</v>
      </c>
      <c r="H27" s="30"/>
      <c r="I27" s="31"/>
      <c r="J27" s="31"/>
      <c r="K27" s="31"/>
      <c r="L27" s="31"/>
    </row>
    <row r="28" spans="1:12" ht="20.100000000000001" customHeight="1" x14ac:dyDescent="0.3">
      <c r="A28" s="32"/>
      <c r="B28" s="98"/>
      <c r="C28" s="34"/>
      <c r="D28" s="34"/>
      <c r="E28" s="99"/>
      <c r="F28" s="100"/>
      <c r="H28" s="30"/>
      <c r="I28" s="31"/>
      <c r="J28" s="31"/>
      <c r="K28" s="31"/>
      <c r="L28" s="31"/>
    </row>
    <row r="29" spans="1:12" ht="33" x14ac:dyDescent="0.3">
      <c r="A29" s="37">
        <v>9</v>
      </c>
      <c r="B29" s="38" t="s">
        <v>30</v>
      </c>
      <c r="C29" s="39"/>
      <c r="D29" s="39"/>
      <c r="E29" s="40"/>
      <c r="F29" s="41"/>
      <c r="H29" s="30"/>
      <c r="I29" s="31"/>
      <c r="J29" s="31"/>
      <c r="K29" s="31"/>
      <c r="L29" s="31"/>
    </row>
    <row r="30" spans="1:12" x14ac:dyDescent="0.3">
      <c r="A30" s="37"/>
      <c r="B30" s="42" t="s">
        <v>9</v>
      </c>
      <c r="C30" s="39" t="s">
        <v>8</v>
      </c>
      <c r="D30" s="39">
        <v>1</v>
      </c>
      <c r="E30" s="40">
        <v>0</v>
      </c>
      <c r="F30" s="41">
        <f>D30*E30</f>
        <v>0</v>
      </c>
      <c r="H30" s="30"/>
      <c r="I30" s="31"/>
      <c r="J30" s="31"/>
      <c r="K30" s="31"/>
      <c r="L30" s="31"/>
    </row>
    <row r="31" spans="1:12" ht="45" customHeight="1" x14ac:dyDescent="0.3">
      <c r="A31" s="37"/>
      <c r="B31" s="42" t="s">
        <v>10</v>
      </c>
      <c r="C31" s="39"/>
      <c r="D31" s="39"/>
      <c r="E31" s="40"/>
      <c r="F31" s="41">
        <f>D31*E31</f>
        <v>0</v>
      </c>
      <c r="H31" s="30"/>
      <c r="I31" s="31"/>
      <c r="J31" s="31"/>
      <c r="K31" s="31"/>
      <c r="L31" s="31"/>
    </row>
    <row r="32" spans="1:12" x14ac:dyDescent="0.3">
      <c r="A32" s="32"/>
      <c r="B32" s="43"/>
      <c r="C32" s="34"/>
      <c r="D32" s="34"/>
      <c r="E32" s="35"/>
      <c r="F32" s="36"/>
      <c r="H32" s="30"/>
      <c r="I32" s="31"/>
      <c r="J32" s="31"/>
      <c r="K32" s="31"/>
      <c r="L32" s="31"/>
    </row>
    <row r="33" spans="1:12" ht="33" x14ac:dyDescent="0.3">
      <c r="A33" s="37">
        <v>10</v>
      </c>
      <c r="B33" s="42" t="s">
        <v>42</v>
      </c>
      <c r="C33" s="39"/>
      <c r="D33" s="39"/>
      <c r="E33" s="40"/>
      <c r="F33" s="41"/>
      <c r="H33" s="30"/>
      <c r="I33" s="31"/>
      <c r="J33" s="31"/>
      <c r="K33" s="31"/>
      <c r="L33" s="31"/>
    </row>
    <row r="34" spans="1:12" x14ac:dyDescent="0.3">
      <c r="A34" s="37"/>
      <c r="B34" s="42"/>
      <c r="C34" s="39" t="s">
        <v>16</v>
      </c>
      <c r="D34" s="39">
        <v>1</v>
      </c>
      <c r="E34" s="40">
        <v>0</v>
      </c>
      <c r="F34" s="41">
        <f>D34*E34</f>
        <v>0</v>
      </c>
      <c r="H34" s="30"/>
      <c r="I34" s="31"/>
      <c r="J34" s="31"/>
      <c r="K34" s="31"/>
      <c r="L34" s="31"/>
    </row>
    <row r="35" spans="1:12" x14ac:dyDescent="0.3">
      <c r="A35" s="32"/>
      <c r="B35" s="43"/>
      <c r="C35" s="34"/>
      <c r="D35" s="34"/>
      <c r="E35" s="35"/>
      <c r="F35" s="36"/>
      <c r="H35" s="30"/>
      <c r="I35" s="31"/>
      <c r="J35" s="31"/>
      <c r="K35" s="31"/>
      <c r="L35" s="31"/>
    </row>
    <row r="36" spans="1:12" x14ac:dyDescent="0.3">
      <c r="A36" s="37">
        <v>11</v>
      </c>
      <c r="B36" s="38" t="s">
        <v>11</v>
      </c>
      <c r="C36" s="39"/>
      <c r="D36" s="39"/>
      <c r="E36" s="40"/>
      <c r="F36" s="41"/>
      <c r="H36" s="30"/>
      <c r="I36" s="31"/>
      <c r="J36" s="31"/>
      <c r="K36" s="31"/>
      <c r="L36" s="31"/>
    </row>
    <row r="37" spans="1:12" x14ac:dyDescent="0.3">
      <c r="A37" s="37"/>
      <c r="B37" s="42" t="s">
        <v>12</v>
      </c>
      <c r="C37" s="39" t="s">
        <v>8</v>
      </c>
      <c r="D37" s="39">
        <v>1</v>
      </c>
      <c r="E37" s="40">
        <v>0</v>
      </c>
      <c r="F37" s="41">
        <f t="shared" ref="F37" si="0">D37*E37</f>
        <v>0</v>
      </c>
      <c r="H37" s="30"/>
      <c r="I37" s="31"/>
      <c r="J37" s="31"/>
      <c r="K37" s="31"/>
      <c r="L37" s="31"/>
    </row>
    <row r="38" spans="1:12" hidden="1" x14ac:dyDescent="0.3">
      <c r="A38" s="37"/>
      <c r="B38" s="42"/>
      <c r="C38" s="39"/>
      <c r="D38" s="39"/>
      <c r="E38" s="40"/>
      <c r="F38" s="41">
        <f t="shared" ref="F38:F40" si="1">D38*E38</f>
        <v>0</v>
      </c>
      <c r="H38" s="30"/>
      <c r="I38" s="31"/>
      <c r="J38" s="31"/>
      <c r="K38" s="31"/>
      <c r="L38" s="31"/>
    </row>
    <row r="39" spans="1:12" x14ac:dyDescent="0.3">
      <c r="A39" s="32"/>
      <c r="B39" s="43"/>
      <c r="C39" s="34"/>
      <c r="D39" s="34"/>
      <c r="E39" s="35"/>
      <c r="F39" s="36"/>
      <c r="H39" s="30"/>
      <c r="I39" s="31"/>
      <c r="J39" s="31"/>
      <c r="K39" s="31"/>
      <c r="L39" s="31"/>
    </row>
    <row r="40" spans="1:12" ht="33" x14ac:dyDescent="0.3">
      <c r="A40" s="27">
        <v>12</v>
      </c>
      <c r="B40" s="28" t="s">
        <v>13</v>
      </c>
      <c r="C40" s="29" t="s">
        <v>4</v>
      </c>
      <c r="D40" s="29">
        <v>1</v>
      </c>
      <c r="E40" s="96">
        <v>0</v>
      </c>
      <c r="F40" s="95">
        <f t="shared" si="1"/>
        <v>0</v>
      </c>
      <c r="H40" s="30"/>
      <c r="I40" s="31"/>
      <c r="J40" s="31"/>
      <c r="K40" s="31"/>
      <c r="L40" s="31"/>
    </row>
    <row r="41" spans="1:12" ht="49.5" x14ac:dyDescent="0.3">
      <c r="A41" s="37"/>
      <c r="B41" s="38" t="s">
        <v>14</v>
      </c>
      <c r="C41" s="39"/>
      <c r="D41" s="39"/>
      <c r="E41" s="97"/>
      <c r="F41" s="94"/>
      <c r="H41" s="30"/>
      <c r="I41" s="31"/>
      <c r="J41" s="31"/>
      <c r="K41" s="31"/>
      <c r="L41" s="31"/>
    </row>
    <row r="42" spans="1:12" x14ac:dyDescent="0.3">
      <c r="A42" s="32"/>
      <c r="B42" s="33"/>
      <c r="C42" s="34"/>
      <c r="D42" s="34"/>
      <c r="E42" s="35"/>
      <c r="F42" s="36"/>
      <c r="H42" s="30"/>
      <c r="I42" s="31"/>
      <c r="J42" s="31"/>
      <c r="K42" s="31"/>
      <c r="L42" s="31"/>
    </row>
    <row r="43" spans="1:12" ht="20.100000000000001" customHeight="1" x14ac:dyDescent="0.2">
      <c r="A43" s="44"/>
      <c r="B43" s="112" t="s">
        <v>23</v>
      </c>
      <c r="C43" s="112"/>
      <c r="D43" s="112"/>
      <c r="E43" s="46"/>
      <c r="F43" s="47">
        <f>SUM(F6:F38)</f>
        <v>0</v>
      </c>
    </row>
    <row r="44" spans="1:12" x14ac:dyDescent="0.3">
      <c r="A44" s="21"/>
      <c r="B44" s="22"/>
      <c r="C44" s="23"/>
      <c r="D44" s="24"/>
    </row>
    <row r="45" spans="1:12" ht="17.25" thickBot="1" x14ac:dyDescent="0.35">
      <c r="A45" s="21"/>
      <c r="B45" s="22"/>
      <c r="C45" s="23"/>
      <c r="D45" s="24"/>
    </row>
    <row r="46" spans="1:12" s="20" customFormat="1" ht="17.25" thickBot="1" x14ac:dyDescent="0.35">
      <c r="A46" s="14" t="s">
        <v>33</v>
      </c>
      <c r="B46" s="15" t="s">
        <v>15</v>
      </c>
      <c r="C46" s="48"/>
      <c r="D46" s="49"/>
      <c r="E46" s="17"/>
      <c r="F46" s="50"/>
      <c r="G46" s="51"/>
      <c r="H46" s="51"/>
    </row>
    <row r="47" spans="1:12" s="52" customFormat="1" x14ac:dyDescent="0.2">
      <c r="A47" s="113"/>
      <c r="B47" s="114"/>
      <c r="C47" s="114"/>
      <c r="D47" s="114"/>
      <c r="E47" s="114"/>
      <c r="F47" s="114"/>
    </row>
    <row r="48" spans="1:12" s="52" customFormat="1" ht="90" customHeight="1" x14ac:dyDescent="0.3">
      <c r="A48" s="53">
        <v>1</v>
      </c>
      <c r="B48" s="54" t="s">
        <v>26</v>
      </c>
      <c r="C48" s="55"/>
      <c r="D48" s="56"/>
      <c r="E48" s="57"/>
      <c r="F48" s="41">
        <f t="shared" ref="F48" si="2">D48*E48</f>
        <v>0</v>
      </c>
      <c r="G48" s="31"/>
      <c r="H48" s="31"/>
    </row>
    <row r="49" spans="1:8" s="52" customFormat="1" ht="20.100000000000001" customHeight="1" x14ac:dyDescent="0.3">
      <c r="A49" s="53"/>
      <c r="B49" s="54" t="s">
        <v>12</v>
      </c>
      <c r="C49" s="55" t="s">
        <v>16</v>
      </c>
      <c r="D49" s="56">
        <v>1</v>
      </c>
      <c r="E49" s="57">
        <v>0</v>
      </c>
      <c r="F49" s="94">
        <f>D49*E49</f>
        <v>0</v>
      </c>
      <c r="G49" s="31"/>
      <c r="H49" s="31"/>
    </row>
    <row r="50" spans="1:8" s="52" customFormat="1" ht="20.100000000000001" customHeight="1" x14ac:dyDescent="0.3">
      <c r="A50" s="58"/>
      <c r="B50" s="59"/>
      <c r="C50" s="60"/>
      <c r="D50" s="61"/>
      <c r="E50" s="62"/>
      <c r="F50" s="100"/>
      <c r="G50" s="31"/>
      <c r="H50" s="31"/>
    </row>
    <row r="51" spans="1:8" s="52" customFormat="1" ht="60" customHeight="1" x14ac:dyDescent="0.3">
      <c r="A51" s="53">
        <v>2</v>
      </c>
      <c r="B51" s="54" t="s">
        <v>44</v>
      </c>
      <c r="C51" s="55" t="s">
        <v>8</v>
      </c>
      <c r="D51" s="56">
        <v>1</v>
      </c>
      <c r="E51" s="57">
        <v>0</v>
      </c>
      <c r="F51" s="94">
        <f>D51*E51</f>
        <v>0</v>
      </c>
      <c r="G51" s="31"/>
      <c r="H51" s="31"/>
    </row>
    <row r="52" spans="1:8" s="52" customFormat="1" x14ac:dyDescent="0.3">
      <c r="A52" s="58"/>
      <c r="B52" s="59"/>
      <c r="C52" s="60"/>
      <c r="D52" s="61"/>
      <c r="E52" s="62"/>
      <c r="F52" s="36"/>
      <c r="G52" s="31"/>
      <c r="H52" s="31"/>
    </row>
    <row r="53" spans="1:8" s="20" customFormat="1" x14ac:dyDescent="0.3">
      <c r="A53" s="63"/>
      <c r="B53" s="45" t="s">
        <v>17</v>
      </c>
      <c r="C53" s="64"/>
      <c r="D53" s="65"/>
      <c r="E53" s="66"/>
      <c r="F53" s="47">
        <f>SUM(F47:F52)</f>
        <v>0</v>
      </c>
      <c r="G53" s="51"/>
      <c r="H53" s="51"/>
    </row>
    <row r="54" spans="1:8" s="67" customFormat="1" ht="12.75" x14ac:dyDescent="0.2">
      <c r="B54" s="68"/>
    </row>
    <row r="55" spans="1:8" s="67" customFormat="1" ht="12.75" x14ac:dyDescent="0.2">
      <c r="B55" s="68"/>
    </row>
    <row r="56" spans="1:8" s="67" customFormat="1" ht="12.75" x14ac:dyDescent="0.2">
      <c r="B56" s="68"/>
    </row>
    <row r="57" spans="1:8" s="67" customFormat="1" ht="12.75" x14ac:dyDescent="0.2">
      <c r="B57" s="68"/>
    </row>
    <row r="58" spans="1:8" s="67" customFormat="1" ht="12.75" x14ac:dyDescent="0.2">
      <c r="B58" s="68"/>
    </row>
    <row r="59" spans="1:8" s="67" customFormat="1" ht="12.75" x14ac:dyDescent="0.2">
      <c r="B59" s="68"/>
    </row>
    <row r="60" spans="1:8" s="67" customFormat="1" ht="12.75" x14ac:dyDescent="0.2">
      <c r="B60" s="68"/>
    </row>
    <row r="61" spans="1:8" s="67" customFormat="1" ht="12.75" x14ac:dyDescent="0.2">
      <c r="B61" s="68"/>
    </row>
    <row r="62" spans="1:8" s="67" customFormat="1" ht="12.75" x14ac:dyDescent="0.2">
      <c r="B62" s="68"/>
    </row>
    <row r="63" spans="1:8" s="67" customFormat="1" ht="13.5" thickBot="1" x14ac:dyDescent="0.25">
      <c r="B63" s="68"/>
    </row>
    <row r="64" spans="1:8" s="67" customFormat="1" ht="17.25" thickBot="1" x14ac:dyDescent="0.35">
      <c r="A64" s="14" t="s">
        <v>18</v>
      </c>
      <c r="B64" s="15" t="s">
        <v>19</v>
      </c>
      <c r="C64" s="48"/>
      <c r="D64" s="49"/>
      <c r="E64" s="17"/>
      <c r="F64" s="50"/>
    </row>
    <row r="65" spans="1:6" s="67" customFormat="1" x14ac:dyDescent="0.2">
      <c r="A65" s="113"/>
      <c r="B65" s="114"/>
      <c r="C65" s="114"/>
      <c r="D65" s="114"/>
      <c r="E65" s="114"/>
      <c r="F65" s="114"/>
    </row>
    <row r="66" spans="1:6" s="67" customFormat="1" ht="49.5" x14ac:dyDescent="0.3">
      <c r="A66" s="53">
        <v>1</v>
      </c>
      <c r="B66" s="54" t="s">
        <v>20</v>
      </c>
      <c r="C66" s="55"/>
      <c r="D66" s="56"/>
      <c r="E66" s="57"/>
      <c r="F66" s="41">
        <f t="shared" ref="F66" si="3">D66*E66</f>
        <v>0</v>
      </c>
    </row>
    <row r="67" spans="1:6" s="67" customFormat="1" x14ac:dyDescent="0.3">
      <c r="A67" s="53"/>
      <c r="B67" s="54" t="s">
        <v>12</v>
      </c>
      <c r="C67" s="55" t="s">
        <v>16</v>
      </c>
      <c r="D67" s="56">
        <v>1</v>
      </c>
      <c r="E67" s="57">
        <v>0</v>
      </c>
      <c r="F67" s="94">
        <f>D67*E67</f>
        <v>0</v>
      </c>
    </row>
    <row r="68" spans="1:6" s="67" customFormat="1" x14ac:dyDescent="0.3">
      <c r="A68" s="58"/>
      <c r="B68" s="59"/>
      <c r="C68" s="60"/>
      <c r="D68" s="61"/>
      <c r="E68" s="62"/>
      <c r="F68" s="36"/>
    </row>
    <row r="69" spans="1:6" s="67" customFormat="1" x14ac:dyDescent="0.3">
      <c r="A69" s="63"/>
      <c r="B69" s="45" t="s">
        <v>21</v>
      </c>
      <c r="C69" s="64"/>
      <c r="D69" s="65"/>
      <c r="E69" s="66"/>
      <c r="F69" s="47">
        <f>SUM(F65:F68)</f>
        <v>0</v>
      </c>
    </row>
    <row r="70" spans="1:6" s="67" customFormat="1" x14ac:dyDescent="0.3">
      <c r="A70" s="102"/>
      <c r="B70" s="103"/>
      <c r="C70" s="104"/>
      <c r="D70" s="105"/>
      <c r="E70" s="106"/>
      <c r="F70" s="107"/>
    </row>
    <row r="71" spans="1:6" s="67" customFormat="1" ht="17.25" thickBot="1" x14ac:dyDescent="0.35">
      <c r="A71" s="102"/>
      <c r="B71" s="103"/>
      <c r="C71" s="104"/>
      <c r="D71" s="105"/>
      <c r="E71" s="106"/>
      <c r="F71" s="107"/>
    </row>
    <row r="72" spans="1:6" s="67" customFormat="1" hidden="1" x14ac:dyDescent="0.3">
      <c r="A72" s="102"/>
      <c r="B72" s="103"/>
      <c r="C72" s="104"/>
      <c r="D72" s="105"/>
      <c r="E72" s="106"/>
      <c r="F72" s="107"/>
    </row>
    <row r="73" spans="1:6" s="67" customFormat="1" hidden="1" x14ac:dyDescent="0.3">
      <c r="A73" s="102"/>
      <c r="B73" s="103"/>
      <c r="C73" s="104"/>
      <c r="D73" s="105"/>
      <c r="E73" s="106"/>
      <c r="F73" s="107"/>
    </row>
    <row r="74" spans="1:6" s="67" customFormat="1" ht="17.25" hidden="1" thickBot="1" x14ac:dyDescent="0.35">
      <c r="A74" s="102"/>
      <c r="B74" s="103"/>
      <c r="C74" s="104"/>
      <c r="D74" s="105"/>
      <c r="E74" s="106"/>
      <c r="F74" s="107"/>
    </row>
    <row r="75" spans="1:6" ht="17.25" thickBot="1" x14ac:dyDescent="0.35">
      <c r="A75" s="73"/>
      <c r="B75" s="74" t="s">
        <v>5</v>
      </c>
      <c r="C75" s="75"/>
      <c r="D75" s="76"/>
      <c r="E75" s="18"/>
      <c r="F75" s="19"/>
    </row>
    <row r="76" spans="1:6" x14ac:dyDescent="0.3">
      <c r="A76" s="77" t="s">
        <v>2</v>
      </c>
      <c r="B76" s="78" t="s">
        <v>22</v>
      </c>
      <c r="C76" s="79"/>
      <c r="D76" s="80"/>
      <c r="E76" s="81"/>
      <c r="F76" s="101">
        <f>F43</f>
        <v>0</v>
      </c>
    </row>
    <row r="77" spans="1:6" x14ac:dyDescent="0.3">
      <c r="A77" s="82" t="s">
        <v>33</v>
      </c>
      <c r="B77" s="83" t="s">
        <v>15</v>
      </c>
      <c r="C77" s="84"/>
      <c r="D77" s="85"/>
      <c r="E77" s="81"/>
      <c r="F77" s="86">
        <f>F53</f>
        <v>0</v>
      </c>
    </row>
    <row r="78" spans="1:6" ht="17.25" thickBot="1" x14ac:dyDescent="0.35">
      <c r="A78" s="82" t="s">
        <v>18</v>
      </c>
      <c r="B78" s="83" t="s">
        <v>19</v>
      </c>
      <c r="C78" s="84"/>
      <c r="D78" s="85"/>
      <c r="E78" s="81"/>
      <c r="F78" s="86">
        <f>F69</f>
        <v>0</v>
      </c>
    </row>
    <row r="79" spans="1:6" x14ac:dyDescent="0.3">
      <c r="A79" s="87"/>
      <c r="B79" s="88" t="s">
        <v>7</v>
      </c>
      <c r="C79" s="89"/>
      <c r="D79" s="90"/>
      <c r="E79" s="91"/>
      <c r="F79" s="92">
        <f>F76+F77+F78</f>
        <v>0</v>
      </c>
    </row>
    <row r="80" spans="1:6" x14ac:dyDescent="0.3">
      <c r="B80" s="93" t="s">
        <v>24</v>
      </c>
      <c r="F80" s="26">
        <f>F79*0.25</f>
        <v>0</v>
      </c>
    </row>
    <row r="81" spans="2:6" x14ac:dyDescent="0.3">
      <c r="B81" s="93" t="s">
        <v>25</v>
      </c>
      <c r="E81" s="72"/>
      <c r="F81" s="97">
        <f>F79+F80</f>
        <v>0</v>
      </c>
    </row>
    <row r="82" spans="2:6" x14ac:dyDescent="0.3">
      <c r="B82" s="93"/>
      <c r="E82" s="72"/>
      <c r="F82" s="72"/>
    </row>
    <row r="83" spans="2:6" x14ac:dyDescent="0.3">
      <c r="B83" s="93" t="s">
        <v>31</v>
      </c>
      <c r="D83" s="72">
        <f>F81*7.5345</f>
        <v>0</v>
      </c>
      <c r="E83" s="108" t="s">
        <v>32</v>
      </c>
      <c r="F83" s="72"/>
    </row>
    <row r="84" spans="2:6" x14ac:dyDescent="0.3">
      <c r="B84" s="13"/>
      <c r="E84" s="72"/>
      <c r="F84" s="72"/>
    </row>
    <row r="85" spans="2:6" x14ac:dyDescent="0.3">
      <c r="B85" s="93"/>
      <c r="E85" s="72"/>
      <c r="F85" s="72"/>
    </row>
    <row r="86" spans="2:6" x14ac:dyDescent="0.3">
      <c r="B86" s="93" t="s">
        <v>34</v>
      </c>
      <c r="E86" s="72"/>
      <c r="F86" s="72"/>
    </row>
  </sheetData>
  <mergeCells count="4">
    <mergeCell ref="B43:D43"/>
    <mergeCell ref="A47:F47"/>
    <mergeCell ref="A65:F65"/>
    <mergeCell ref="A1:F1"/>
  </mergeCells>
  <phoneticPr fontId="0" type="noConversion"/>
  <printOptions horizontalCentered="1"/>
  <pageMargins left="0.35433070866141736" right="0.43307086614173229" top="0.35433070866141736" bottom="0.43" header="0.23622047244094491" footer="0.21"/>
  <pageSetup paperSize="9" scale="93" fitToHeight="0" orientation="portrait" r:id="rId1"/>
  <headerFooter alignWithMargins="0">
    <oddFoote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C862D36E-DE60-42B0-A96D-854782191B5D}"/>
</file>

<file path=customXml/itemProps2.xml><?xml version="1.0" encoding="utf-8"?>
<ds:datastoreItem xmlns:ds="http://schemas.openxmlformats.org/officeDocument/2006/customXml" ds:itemID="{1FB9D46D-6625-4C54-9A1E-A951C2290794}"/>
</file>

<file path=customXml/itemProps3.xml><?xml version="1.0" encoding="utf-8"?>
<ds:datastoreItem xmlns:ds="http://schemas.openxmlformats.org/officeDocument/2006/customXml" ds:itemID="{6F489341-5D27-4E77-BBF2-AF42AA37C3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Troškovnik_1</vt:lpstr>
      <vt:lpstr>Troškovnik_1!Ispis_naslova</vt:lpstr>
      <vt:lpstr>Troškovnik_1!Podrucje_ispisa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Radar</dc:creator>
  <cp:lastModifiedBy>Izidora Kušen</cp:lastModifiedBy>
  <cp:lastPrinted>2024-02-26T07:02:34Z</cp:lastPrinted>
  <dcterms:created xsi:type="dcterms:W3CDTF">2002-06-17T15:35:24Z</dcterms:created>
  <dcterms:modified xsi:type="dcterms:W3CDTF">2024-06-14T11:08:23Z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